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DE1EC7E0-B386-42F7-9328-720B01AF39AD}" xr6:coauthVersionLast="47" xr6:coauthVersionMax="47" xr10:uidLastSave="{00000000-0000-0000-0000-000000000000}"/>
  <bookViews>
    <workbookView xWindow="1095" yWindow="1815" windowWidth="21585" windowHeight="11295" xr2:uid="{00000000-000D-0000-FFFF-FFFF00000000}"/>
  </bookViews>
  <sheets>
    <sheet name="Tüm List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2" i="3" l="1"/>
  <c r="P122" i="3" s="1"/>
  <c r="L122" i="3"/>
  <c r="J122" i="3"/>
  <c r="G122" i="3"/>
  <c r="O121" i="3"/>
  <c r="P121" i="3" s="1"/>
  <c r="L121" i="3"/>
  <c r="J121" i="3"/>
  <c r="G121" i="3"/>
  <c r="Q121" i="3" s="1"/>
  <c r="Q122" i="3" l="1"/>
  <c r="D114" i="3"/>
  <c r="D115" i="3"/>
  <c r="D116" i="3"/>
  <c r="D117" i="3"/>
  <c r="D108" i="3"/>
  <c r="D109" i="3"/>
  <c r="D110" i="3"/>
  <c r="D111" i="3"/>
  <c r="D112" i="3"/>
  <c r="D113" i="3"/>
  <c r="D107" i="3"/>
  <c r="H117" i="3"/>
  <c r="F117" i="3"/>
  <c r="H116" i="3"/>
  <c r="F116" i="3"/>
  <c r="H115" i="3"/>
  <c r="F115" i="3"/>
  <c r="H114" i="3"/>
  <c r="F114" i="3"/>
  <c r="H113" i="3"/>
  <c r="F113" i="3"/>
  <c r="H112" i="3"/>
  <c r="F112" i="3"/>
  <c r="H111" i="3"/>
  <c r="F111" i="3"/>
  <c r="H110" i="3"/>
  <c r="F110" i="3"/>
  <c r="H109" i="3"/>
  <c r="F109" i="3"/>
  <c r="H108" i="3"/>
  <c r="F108" i="3"/>
  <c r="H107" i="3"/>
  <c r="F107" i="3"/>
  <c r="I111" i="3" l="1"/>
  <c r="I115" i="3"/>
  <c r="I107" i="3"/>
  <c r="I110" i="3"/>
  <c r="I114" i="3"/>
  <c r="I109" i="3"/>
  <c r="I113" i="3"/>
  <c r="I117" i="3"/>
  <c r="I108" i="3"/>
  <c r="I112" i="3"/>
  <c r="I116" i="3"/>
  <c r="H100" i="3"/>
  <c r="F100" i="3"/>
  <c r="D100" i="3"/>
  <c r="H99" i="3"/>
  <c r="F99" i="3"/>
  <c r="D99" i="3"/>
  <c r="H98" i="3"/>
  <c r="F98" i="3"/>
  <c r="D98" i="3"/>
  <c r="H97" i="3"/>
  <c r="F97" i="3"/>
  <c r="D97" i="3"/>
  <c r="H96" i="3"/>
  <c r="F96" i="3"/>
  <c r="D96" i="3"/>
  <c r="H95" i="3"/>
  <c r="F95" i="3"/>
  <c r="D95" i="3"/>
  <c r="H94" i="3"/>
  <c r="F94" i="3"/>
  <c r="D94" i="3"/>
  <c r="D83" i="3"/>
  <c r="H83" i="3"/>
  <c r="H85" i="3"/>
  <c r="H86" i="3"/>
  <c r="H87" i="3"/>
  <c r="H84" i="3"/>
  <c r="D87" i="3"/>
  <c r="F87" i="3"/>
  <c r="D86" i="3"/>
  <c r="F86" i="3"/>
  <c r="D85" i="3"/>
  <c r="F85" i="3"/>
  <c r="F83" i="3"/>
  <c r="D84" i="3"/>
  <c r="F84" i="3"/>
  <c r="I96" i="3" l="1"/>
  <c r="I100" i="3"/>
  <c r="I83" i="3"/>
  <c r="I97" i="3"/>
  <c r="I95" i="3"/>
  <c r="I94" i="3"/>
  <c r="I98" i="3"/>
  <c r="I99" i="3"/>
  <c r="I86" i="3"/>
  <c r="I84" i="3"/>
  <c r="I87" i="3"/>
  <c r="I85" i="3"/>
  <c r="H72" i="3" l="1"/>
  <c r="F72" i="3"/>
  <c r="D72" i="3"/>
  <c r="H71" i="3"/>
  <c r="F71" i="3"/>
  <c r="D71" i="3"/>
  <c r="H70" i="3"/>
  <c r="F70" i="3"/>
  <c r="D70" i="3"/>
  <c r="H69" i="3"/>
  <c r="F69" i="3"/>
  <c r="D69" i="3"/>
  <c r="H68" i="3"/>
  <c r="F68" i="3"/>
  <c r="D68" i="3"/>
  <c r="H67" i="3"/>
  <c r="F67" i="3"/>
  <c r="D67" i="3"/>
  <c r="H66" i="3"/>
  <c r="F66" i="3"/>
  <c r="D66" i="3"/>
  <c r="H65" i="3"/>
  <c r="F65" i="3"/>
  <c r="D65" i="3"/>
  <c r="H64" i="3"/>
  <c r="F64" i="3"/>
  <c r="D64" i="3"/>
  <c r="H63" i="3"/>
  <c r="F63" i="3"/>
  <c r="D63" i="3"/>
  <c r="H62" i="3"/>
  <c r="F62" i="3"/>
  <c r="D62" i="3"/>
  <c r="H61" i="3"/>
  <c r="F61" i="3"/>
  <c r="D61" i="3"/>
  <c r="H60" i="3"/>
  <c r="F60" i="3"/>
  <c r="D60" i="3"/>
  <c r="H59" i="3"/>
  <c r="F59" i="3"/>
  <c r="D59" i="3"/>
  <c r="H58" i="3"/>
  <c r="F58" i="3"/>
  <c r="D58" i="3"/>
  <c r="H57" i="3"/>
  <c r="F57" i="3"/>
  <c r="D57" i="3"/>
  <c r="H56" i="3"/>
  <c r="F56" i="3"/>
  <c r="D56" i="3"/>
  <c r="H55" i="3"/>
  <c r="F55" i="3"/>
  <c r="D55" i="3"/>
  <c r="H54" i="3"/>
  <c r="F54" i="3"/>
  <c r="D54" i="3"/>
  <c r="H53" i="3"/>
  <c r="F53" i="3"/>
  <c r="D53" i="3"/>
  <c r="H52" i="3"/>
  <c r="F52" i="3"/>
  <c r="D52" i="3"/>
  <c r="H51" i="3"/>
  <c r="F51" i="3"/>
  <c r="D51" i="3"/>
  <c r="H50" i="3"/>
  <c r="F50" i="3"/>
  <c r="D50" i="3"/>
  <c r="H49" i="3"/>
  <c r="F49" i="3"/>
  <c r="D49" i="3"/>
  <c r="H48" i="3"/>
  <c r="F48" i="3"/>
  <c r="D48" i="3"/>
  <c r="H47" i="3"/>
  <c r="F47" i="3"/>
  <c r="D47" i="3"/>
  <c r="H46" i="3"/>
  <c r="F46" i="3"/>
  <c r="D46" i="3"/>
  <c r="H45" i="3"/>
  <c r="F45" i="3"/>
  <c r="D45" i="3"/>
  <c r="H44" i="3"/>
  <c r="F44" i="3"/>
  <c r="D44" i="3"/>
  <c r="H43" i="3"/>
  <c r="F43" i="3"/>
  <c r="D43" i="3"/>
  <c r="I45" i="3" l="1"/>
  <c r="I49" i="3"/>
  <c r="I53" i="3"/>
  <c r="I57" i="3"/>
  <c r="I61" i="3"/>
  <c r="I65" i="3"/>
  <c r="I69" i="3"/>
  <c r="I44" i="3"/>
  <c r="I48" i="3"/>
  <c r="I52" i="3"/>
  <c r="I56" i="3"/>
  <c r="I60" i="3"/>
  <c r="I64" i="3"/>
  <c r="I68" i="3"/>
  <c r="I72" i="3"/>
  <c r="I43" i="3"/>
  <c r="I47" i="3"/>
  <c r="I51" i="3"/>
  <c r="I55" i="3"/>
  <c r="I59" i="3"/>
  <c r="I63" i="3"/>
  <c r="I67" i="3"/>
  <c r="I71" i="3"/>
  <c r="I46" i="3"/>
  <c r="I50" i="3"/>
  <c r="I54" i="3"/>
  <c r="I58" i="3"/>
  <c r="I62" i="3"/>
  <c r="I66" i="3"/>
  <c r="I70" i="3"/>
</calcChain>
</file>

<file path=xl/sharedStrings.xml><?xml version="1.0" encoding="utf-8"?>
<sst xmlns="http://schemas.openxmlformats.org/spreadsheetml/2006/main" count="300" uniqueCount="161">
  <si>
    <t>Sıra</t>
  </si>
  <si>
    <t>Ad Soyad</t>
  </si>
  <si>
    <t>Lisans Ort.</t>
  </si>
  <si>
    <t>ALES</t>
  </si>
  <si>
    <t>Sedanur ÜNSAL</t>
  </si>
  <si>
    <t>Neslihan SERİN</t>
  </si>
  <si>
    <t>Zeynep ERSAY</t>
  </si>
  <si>
    <t>Bihter IŞIK</t>
  </si>
  <si>
    <t>Berfu KİRENLİ</t>
  </si>
  <si>
    <t>Merve Ceren GENÇ</t>
  </si>
  <si>
    <t>Ece ATADAĞ</t>
  </si>
  <si>
    <t>Esra YETGİN KAMA</t>
  </si>
  <si>
    <t>Rümeysa EROL</t>
  </si>
  <si>
    <t>Furkan Kenan KAPLAN</t>
  </si>
  <si>
    <t>Merve YILDIZ</t>
  </si>
  <si>
    <t>Merve AKYOL</t>
  </si>
  <si>
    <t>Cansu SARITAŞ</t>
  </si>
  <si>
    <t>Evin AZİZOĞLU</t>
  </si>
  <si>
    <t>Sera AYDAŞ</t>
  </si>
  <si>
    <t>Sezen DÖLEK</t>
  </si>
  <si>
    <t>Mayda KÖSELİ</t>
  </si>
  <si>
    <t>Nisa Su KARAOĞLAN</t>
  </si>
  <si>
    <t>Almira Cansın KARA</t>
  </si>
  <si>
    <t>Sevinç BAYAR KESTEN</t>
  </si>
  <si>
    <t>Kader KAYA</t>
  </si>
  <si>
    <t>Fidan Tuğçe ÇAKI</t>
  </si>
  <si>
    <t>Osman ÖZKURT</t>
  </si>
  <si>
    <t>Merve TEKİN</t>
  </si>
  <si>
    <t>Onur EPÖZDEMİR</t>
  </si>
  <si>
    <t>İlayda Senehan İLGÜN</t>
  </si>
  <si>
    <t>Berfin ERTEN</t>
  </si>
  <si>
    <t>Ferhat BEYAZ</t>
  </si>
  <si>
    <t>Burak TÜRE</t>
  </si>
  <si>
    <t>Merve Nur AKBAL</t>
  </si>
  <si>
    <t>Lisans Ort.
 (%25)</t>
  </si>
  <si>
    <t>ALES
 (%50)</t>
  </si>
  <si>
    <t>Mülakat 
Notu</t>
  </si>
  <si>
    <t>Mülakat 
Notu (%25)</t>
  </si>
  <si>
    <t>Başarı 
Notu</t>
  </si>
  <si>
    <t>Sonuç</t>
  </si>
  <si>
    <t>BAŞARILI</t>
  </si>
  <si>
    <t>YEDEK</t>
  </si>
  <si>
    <t>Hatice AYDOĞDU ÜNAL</t>
  </si>
  <si>
    <t>2.93</t>
  </si>
  <si>
    <t xml:space="preserve">PSİKOLOJİ ANABİLİM DALI </t>
  </si>
  <si>
    <t>BESLENME VE DİYETETİK</t>
  </si>
  <si>
    <t>Hande DAKKA</t>
  </si>
  <si>
    <t>Yeliz ÜLKÜ</t>
  </si>
  <si>
    <t>Sema Gül YILMAZ</t>
  </si>
  <si>
    <t>Beyza KIR</t>
  </si>
  <si>
    <t>Şukran KALE</t>
  </si>
  <si>
    <t>İsmet İrem DEMİRELLİ</t>
  </si>
  <si>
    <t>Yağmur Sude KITOĞLU</t>
  </si>
  <si>
    <t>Ayşe USTAGÜZEL</t>
  </si>
  <si>
    <t>Emine TEKE</t>
  </si>
  <si>
    <t>Azra Ekin ÖKE</t>
  </si>
  <si>
    <t>Belkız SERİN</t>
  </si>
  <si>
    <t>Fulya ATALAY</t>
  </si>
  <si>
    <t>Buse COŞKUN</t>
  </si>
  <si>
    <t>Baha Birant ERDEM</t>
  </si>
  <si>
    <t>Hamdiye Sultan TOLAN</t>
  </si>
  <si>
    <t>Nihal KOYUNCU</t>
  </si>
  <si>
    <t>Ülkü YETER</t>
  </si>
  <si>
    <t>Sude KILIÇ</t>
  </si>
  <si>
    <t>Ahmet KERKÜT</t>
  </si>
  <si>
    <t>Melisa SEVİM</t>
  </si>
  <si>
    <t>Fatma KIZILKAYA</t>
  </si>
  <si>
    <t>Ümmü Gülsüm BİLGİN</t>
  </si>
  <si>
    <t>Fatma Kurnaz KEVSER</t>
  </si>
  <si>
    <t>Sultan CEREN</t>
  </si>
  <si>
    <t>Ayşe Merve ÖZDEMİR</t>
  </si>
  <si>
    <t>Halime YAZICI</t>
  </si>
  <si>
    <t>Eleni BUCİOĞLU</t>
  </si>
  <si>
    <t>Esra Konca</t>
  </si>
  <si>
    <t>Burcu Nur CİNGÖZ</t>
  </si>
  <si>
    <t>Huriye SOYDAN</t>
  </si>
  <si>
    <t xml:space="preserve">Lisans Ort. </t>
  </si>
  <si>
    <t>Lis.Ort.100'lük Sist.</t>
  </si>
  <si>
    <t>KATILMADI</t>
  </si>
  <si>
    <t>Ayşenur Gökçe TAPAÇ</t>
  </si>
  <si>
    <t>Metin BULDUK</t>
  </si>
  <si>
    <t>Senanur TOPÇU</t>
  </si>
  <si>
    <t>Hilayda ORĞUN</t>
  </si>
  <si>
    <t>Elif ÇETİN</t>
  </si>
  <si>
    <t xml:space="preserve"> LİS.NOTU 100'lük</t>
  </si>
  <si>
    <t>ULUSLARARASI TİCARET ve LOJİSTİK TEZLİ</t>
  </si>
  <si>
    <t>Adı Soyadı</t>
  </si>
  <si>
    <t>ALES NOTU</t>
  </si>
  <si>
    <t>% 50</t>
  </si>
  <si>
    <t>4'lük Sist. Notu</t>
  </si>
  <si>
    <t xml:space="preserve">Mül. /Sınav </t>
  </si>
  <si>
    <t>BAŞARI NOTU</t>
  </si>
  <si>
    <t>Başarı Durumu</t>
  </si>
  <si>
    <t>BURS</t>
  </si>
  <si>
    <t>Fatma Dilara ÖZKAN</t>
  </si>
  <si>
    <t>Hasan KILIÇ</t>
  </si>
  <si>
    <t>Elife Ceyda Okumuş</t>
  </si>
  <si>
    <t>Taleh SABSIYEV</t>
  </si>
  <si>
    <t>Şenay Serap KURTULUŞ</t>
  </si>
  <si>
    <t>Tuğçem Melisa GÖZÜYILMAZ</t>
  </si>
  <si>
    <t>Beyzanur KARACA</t>
  </si>
  <si>
    <t>FİZYOTERAPİ ve REHABİLİTASYON</t>
  </si>
  <si>
    <t>Lisans Notu 100'lük</t>
  </si>
  <si>
    <t xml:space="preserve">BAŞARILI </t>
  </si>
  <si>
    <t>(%100 BURS)</t>
  </si>
  <si>
    <t>Burs</t>
  </si>
  <si>
    <t>ADI-SOYADI</t>
  </si>
  <si>
    <t>4'lük Sist Lis. Notu</t>
  </si>
  <si>
    <t>Elif ÇOBAN</t>
  </si>
  <si>
    <t>Aybike KIRIKKALE</t>
  </si>
  <si>
    <t>Berna İlayda KAVALCIOĞLU</t>
  </si>
  <si>
    <t>Berfin HOCAOĞLU</t>
  </si>
  <si>
    <t>Rumet ŞAHİN</t>
  </si>
  <si>
    <t>Merve YILMAZ</t>
  </si>
  <si>
    <t>Metehan KAYA</t>
  </si>
  <si>
    <t>Mervegül KORU</t>
  </si>
  <si>
    <t>Baver İNANÇ</t>
  </si>
  <si>
    <t>İrem KARAKUŞ</t>
  </si>
  <si>
    <t>Dilan ÇEKİN</t>
  </si>
  <si>
    <t>MİMARLIK</t>
  </si>
  <si>
    <t xml:space="preserve"> Lis. Notu</t>
  </si>
  <si>
    <t>TC Kimlik No</t>
  </si>
  <si>
    <t>Başvurduğu Program</t>
  </si>
  <si>
    <t>YL</t>
  </si>
  <si>
    <t>4'lük Sistem Lisans Notu</t>
  </si>
  <si>
    <t>YÜK. LİS.NOTU</t>
  </si>
  <si>
    <t>Y.DİL NOTU</t>
  </si>
  <si>
    <t>BİL.SIN. NOTU</t>
  </si>
  <si>
    <t>MÜL. NOTU</t>
  </si>
  <si>
    <t>BİL.SINAV/MÜL. NOTU 30%</t>
  </si>
  <si>
    <t xml:space="preserve"> Başarı Durumu</t>
  </si>
  <si>
    <t>Rasul Mustafazade</t>
  </si>
  <si>
    <t>İşletme Doktora</t>
  </si>
  <si>
    <t>Eğt.Prog.ve Öğretimi</t>
  </si>
  <si>
    <t>Pervin Toptaş Demirci</t>
  </si>
  <si>
    <t>Siy.Blm. ve Eko.</t>
  </si>
  <si>
    <r>
      <t>Olumsuz (</t>
    </r>
    <r>
      <rPr>
        <sz val="12"/>
        <color rgb="FF000000"/>
        <rFont val="Times New Roman"/>
        <family val="1"/>
        <charset val="162"/>
      </rPr>
      <t>Başvuru evrakları belirtilen kriterleri sağlamıyor.</t>
    </r>
    <r>
      <rPr>
        <b/>
        <sz val="12"/>
        <color rgb="FF000000"/>
        <rFont val="Times New Roman"/>
        <family val="1"/>
        <charset val="162"/>
      </rPr>
      <t>)</t>
    </r>
  </si>
  <si>
    <t>BAŞARISIZ</t>
  </si>
  <si>
    <t>TOROS ÜNİVERSİTESİ LİSANSÜSTÜ EĞİTİM ENSTİTÜSÜ 2024-2025 EĞİTİM ÖĞRETİM GÜZ YARIYILI ÖĞRENCİ ALIM MÜLAKAT SONUÇLARI</t>
  </si>
  <si>
    <t xml:space="preserve"> Lis.Notu</t>
  </si>
  <si>
    <t>Mehmet Emin KUŞKIRAN</t>
  </si>
  <si>
    <t>Ensar GÜLER</t>
  </si>
  <si>
    <t>Nida DALAY ERSOY</t>
  </si>
  <si>
    <t>Ali Ahmet DOĞANCI</t>
  </si>
  <si>
    <t>Seher VARMIŞ</t>
  </si>
  <si>
    <t>İpek YALMAN</t>
  </si>
  <si>
    <t>Tayfun YALÇINELİ</t>
  </si>
  <si>
    <t>İŞLETME TEZSİZ YÜKSEK LİSANS BAŞVURULARI</t>
  </si>
  <si>
    <t xml:space="preserve"> LİS.NOTU</t>
  </si>
  <si>
    <t>Cem Baki</t>
  </si>
  <si>
    <t>Ahmet AYDOĞAN</t>
  </si>
  <si>
    <t>3.</t>
  </si>
  <si>
    <t>Aycan TAZELER</t>
  </si>
  <si>
    <t>ULUSLARARASI TİCARET VE LOJİSTİK TEZSİZ YÜKSEK LİSANS BAŞVURULARI</t>
  </si>
  <si>
    <t>İŞLETME (Yabancı Uyruklu) TEZSİZ YÜKSEK LİSANS BAŞVURU</t>
  </si>
  <si>
    <t>LILIIA KALIMULLINA</t>
  </si>
  <si>
    <t>4,87 (5'lik sistem)</t>
  </si>
  <si>
    <t>UYRUK</t>
  </si>
  <si>
    <t>Rusya Fedrasyonu</t>
  </si>
  <si>
    <t>Türkçe Dil Seviyesi</t>
  </si>
  <si>
    <t>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</si>
</sst>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.000"/>
    <numFmt numFmtId="165" formatCode="d\.m"/>
  </numFmts>
  <fonts count="32" x14ac:knownFonts="1">
    <font>
      <sz val="10"/>
      <color rgb="FF000000"/>
      <name val="Arial"/>
      <scheme val="minor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rgb="FF000000"/>
      <name val="Arial"/>
      <family val="2"/>
      <charset val="162"/>
      <scheme val="minor"/>
    </font>
    <font>
      <b/>
      <sz val="10"/>
      <color rgb="FF000000"/>
      <name val="Arial"/>
      <family val="2"/>
      <charset val="162"/>
      <scheme val="minor"/>
    </font>
    <font>
      <b/>
      <sz val="14"/>
      <color rgb="FF000000"/>
      <name val="Arial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rgb="FF222222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sz val="10"/>
      <color rgb="FF000000"/>
      <name val="Arial"/>
      <family val="2"/>
      <charset val="162"/>
      <scheme val="minor"/>
    </font>
    <font>
      <b/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rgb="FF000000"/>
      <name val="Arial"/>
      <family val="2"/>
      <charset val="162"/>
      <scheme val="minor"/>
    </font>
    <font>
      <b/>
      <sz val="11"/>
      <color rgb="FF000000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b/>
      <sz val="8"/>
      <color rgb="FFFF0000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F3F3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theme="4" tint="0.59999389629810485"/>
        <bgColor rgb="FFF3F3F3"/>
      </patternFill>
    </fill>
    <fill>
      <patternFill patternType="solid">
        <fgColor theme="0" tint="-0.14999847407452621"/>
        <bgColor rgb="FFFFF2CC"/>
      </patternFill>
    </fill>
    <fill>
      <patternFill patternType="solid">
        <fgColor theme="2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FF"/>
      </patternFill>
    </fill>
    <fill>
      <patternFill patternType="solid">
        <fgColor rgb="FFF6F8F9"/>
        <bgColor rgb="FFF6F8F9"/>
      </patternFill>
    </fill>
    <fill>
      <patternFill patternType="solid">
        <fgColor rgb="FFD0CECE"/>
        <bgColor rgb="FFD0CECE"/>
      </patternFill>
    </fill>
    <fill>
      <patternFill patternType="solid">
        <fgColor rgb="FFF3F3F3"/>
        <bgColor rgb="FFF3F3F3"/>
      </patternFill>
    </fill>
    <fill>
      <patternFill patternType="solid">
        <fgColor rgb="FFD8D8D8"/>
        <bgColor rgb="FFD8D8D8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0" xfId="0" applyAlignment="1">
      <alignment wrapText="1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2" fontId="3" fillId="4" borderId="8" xfId="0" applyNumberFormat="1" applyFont="1" applyFill="1" applyBorder="1" applyAlignment="1">
      <alignment horizontal="center" vertical="center"/>
    </xf>
    <xf numFmtId="2" fontId="5" fillId="4" borderId="8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horizontal="left" vertical="center" wrapText="1"/>
    </xf>
    <xf numFmtId="0" fontId="9" fillId="9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164" fontId="17" fillId="7" borderId="1" xfId="0" applyNumberFormat="1" applyFont="1" applyFill="1" applyBorder="1" applyAlignment="1">
      <alignment horizontal="center" vertical="center" wrapText="1"/>
    </xf>
    <xf numFmtId="164" fontId="17" fillId="6" borderId="1" xfId="0" applyNumberFormat="1" applyFont="1" applyFill="1" applyBorder="1" applyAlignment="1">
      <alignment horizontal="center" vertical="center" wrapText="1"/>
    </xf>
    <xf numFmtId="164" fontId="17" fillId="6" borderId="1" xfId="0" applyNumberFormat="1" applyFont="1" applyFill="1" applyBorder="1" applyAlignment="1">
      <alignment horizontal="center" vertical="center"/>
    </xf>
    <xf numFmtId="165" fontId="13" fillId="6" borderId="1" xfId="0" applyNumberFormat="1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164" fontId="17" fillId="6" borderId="0" xfId="0" applyNumberFormat="1" applyFont="1" applyFill="1" applyAlignment="1">
      <alignment horizontal="center" vertical="center" wrapText="1"/>
    </xf>
    <xf numFmtId="0" fontId="17" fillId="6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vertical="center" wrapText="1"/>
    </xf>
    <xf numFmtId="0" fontId="17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left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0" fillId="9" borderId="0" xfId="0" applyFill="1"/>
    <xf numFmtId="0" fontId="13" fillId="12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left" vertical="center" wrapText="1"/>
    </xf>
    <xf numFmtId="0" fontId="17" fillId="12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vertical="center" wrapText="1"/>
    </xf>
    <xf numFmtId="0" fontId="17" fillId="10" borderId="1" xfId="0" applyFont="1" applyFill="1" applyBorder="1" applyAlignment="1">
      <alignment horizontal="center" vertical="center"/>
    </xf>
    <xf numFmtId="164" fontId="17" fillId="10" borderId="1" xfId="0" applyNumberFormat="1" applyFont="1" applyFill="1" applyBorder="1" applyAlignment="1">
      <alignment horizontal="center" vertical="center"/>
    </xf>
    <xf numFmtId="0" fontId="17" fillId="13" borderId="1" xfId="0" applyFont="1" applyFill="1" applyBorder="1" applyAlignment="1">
      <alignment horizontal="center" vertical="center"/>
    </xf>
    <xf numFmtId="164" fontId="17" fillId="13" borderId="1" xfId="0" applyNumberFormat="1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164" fontId="17" fillId="9" borderId="1" xfId="0" applyNumberFormat="1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164" fontId="17" fillId="1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15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0" fontId="13" fillId="2" borderId="9" xfId="0" applyFont="1" applyFill="1" applyBorder="1" applyAlignment="1">
      <alignment vertical="center" wrapText="1"/>
    </xf>
    <xf numFmtId="0" fontId="16" fillId="16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0" fillId="12" borderId="1" xfId="0" applyFill="1" applyBorder="1" applyAlignment="1">
      <alignment horizontal="center" vertical="center"/>
    </xf>
    <xf numFmtId="0" fontId="20" fillId="12" borderId="1" xfId="0" applyFont="1" applyFill="1" applyBorder="1" applyAlignment="1">
      <alignment horizontal="left" vertical="center" wrapText="1"/>
    </xf>
    <xf numFmtId="164" fontId="17" fillId="12" borderId="1" xfId="0" applyNumberFormat="1" applyFont="1" applyFill="1" applyBorder="1" applyAlignment="1">
      <alignment horizontal="center" vertical="center"/>
    </xf>
    <xf numFmtId="164" fontId="4" fillId="12" borderId="1" xfId="0" applyNumberFormat="1" applyFont="1" applyFill="1" applyBorder="1" applyAlignment="1">
      <alignment horizontal="center" vertical="center" wrapText="1"/>
    </xf>
    <xf numFmtId="0" fontId="20" fillId="13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20" fillId="8" borderId="1" xfId="0" applyFont="1" applyFill="1" applyBorder="1" applyAlignment="1">
      <alignment horizontal="left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0" fillId="17" borderId="1" xfId="0" applyFont="1" applyFill="1" applyBorder="1" applyAlignment="1">
      <alignment horizontal="left" vertical="center" wrapText="1"/>
    </xf>
    <xf numFmtId="0" fontId="17" fillId="17" borderId="1" xfId="0" applyFont="1" applyFill="1" applyBorder="1" applyAlignment="1">
      <alignment horizontal="center" vertical="center" wrapText="1"/>
    </xf>
    <xf numFmtId="164" fontId="17" fillId="17" borderId="1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0" fontId="19" fillId="0" borderId="0" xfId="0" applyFont="1"/>
    <xf numFmtId="0" fontId="5" fillId="5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 wrapText="1"/>
    </xf>
    <xf numFmtId="0" fontId="18" fillId="18" borderId="9" xfId="0" applyFont="1" applyFill="1" applyBorder="1" applyAlignment="1">
      <alignment horizontal="center" vertical="center" wrapText="1"/>
    </xf>
    <xf numFmtId="0" fontId="18" fillId="16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0" fontId="0" fillId="9" borderId="1" xfId="0" applyFill="1" applyBorder="1"/>
    <xf numFmtId="0" fontId="4" fillId="11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3" fillId="0" borderId="10" xfId="0" applyFont="1" applyBorder="1" applyAlignment="1">
      <alignment horizontal="right" vertical="center" wrapText="1"/>
    </xf>
    <xf numFmtId="4" fontId="13" fillId="20" borderId="10" xfId="0" applyNumberFormat="1" applyFont="1" applyFill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7" fillId="19" borderId="10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0" fontId="17" fillId="0" borderId="16" xfId="0" applyFont="1" applyBorder="1" applyAlignment="1">
      <alignment horizontal="center" vertical="center" wrapText="1"/>
    </xf>
    <xf numFmtId="4" fontId="12" fillId="8" borderId="10" xfId="0" applyNumberFormat="1" applyFont="1" applyFill="1" applyBorder="1" applyAlignment="1">
      <alignment vertical="center" wrapText="1"/>
    </xf>
    <xf numFmtId="4" fontId="13" fillId="0" borderId="10" xfId="0" applyNumberFormat="1" applyFont="1" applyBorder="1" applyAlignment="1">
      <alignment horizontal="right" vertical="center" wrapText="1"/>
    </xf>
    <xf numFmtId="4" fontId="3" fillId="20" borderId="10" xfId="0" applyNumberFormat="1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16" borderId="11" xfId="0" applyFont="1" applyFill="1" applyBorder="1" applyAlignment="1">
      <alignment vertical="center" wrapText="1"/>
    </xf>
    <xf numFmtId="9" fontId="16" fillId="16" borderId="11" xfId="0" applyNumberFormat="1" applyFont="1" applyFill="1" applyBorder="1" applyAlignment="1">
      <alignment vertical="center" wrapText="1"/>
    </xf>
    <xf numFmtId="164" fontId="16" fillId="16" borderId="11" xfId="0" applyNumberFormat="1" applyFont="1" applyFill="1" applyBorder="1" applyAlignment="1">
      <alignment vertical="center" wrapText="1"/>
    </xf>
    <xf numFmtId="0" fontId="16" fillId="6" borderId="10" xfId="0" applyFont="1" applyFill="1" applyBorder="1" applyAlignment="1">
      <alignment horizontal="left" vertical="center" wrapText="1"/>
    </xf>
    <xf numFmtId="0" fontId="16" fillId="7" borderId="15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9" fillId="16" borderId="1" xfId="0" applyFont="1" applyFill="1" applyBorder="1" applyAlignment="1">
      <alignment horizontal="center" vertical="center" wrapText="1"/>
    </xf>
    <xf numFmtId="9" fontId="16" fillId="16" borderId="1" xfId="0" applyNumberFormat="1" applyFont="1" applyFill="1" applyBorder="1" applyAlignment="1">
      <alignment horizontal="center" vertical="center" wrapText="1"/>
    </xf>
    <xf numFmtId="164" fontId="16" fillId="16" borderId="1" xfId="0" applyNumberFormat="1" applyFont="1" applyFill="1" applyBorder="1" applyAlignment="1">
      <alignment horizontal="center" vertical="center" wrapText="1"/>
    </xf>
    <xf numFmtId="0" fontId="9" fillId="16" borderId="13" xfId="0" applyFont="1" applyFill="1" applyBorder="1" applyAlignment="1">
      <alignment horizontal="center" vertical="center" wrapText="1"/>
    </xf>
    <xf numFmtId="0" fontId="17" fillId="6" borderId="10" xfId="0" applyFont="1" applyFill="1" applyBorder="1" applyAlignment="1">
      <alignment horizontal="right" vertical="center" wrapText="1"/>
    </xf>
    <xf numFmtId="164" fontId="17" fillId="6" borderId="10" xfId="0" applyNumberFormat="1" applyFont="1" applyFill="1" applyBorder="1" applyAlignment="1">
      <alignment horizontal="right" vertical="center" wrapText="1"/>
    </xf>
    <xf numFmtId="0" fontId="24" fillId="6" borderId="10" xfId="0" applyFont="1" applyFill="1" applyBorder="1" applyAlignment="1">
      <alignment horizontal="right" vertical="center" wrapText="1"/>
    </xf>
    <xf numFmtId="0" fontId="16" fillId="7" borderId="10" xfId="0" applyFont="1" applyFill="1" applyBorder="1" applyAlignment="1">
      <alignment horizontal="center" vertical="center" wrapText="1"/>
    </xf>
    <xf numFmtId="4" fontId="17" fillId="6" borderId="10" xfId="0" applyNumberFormat="1" applyFont="1" applyFill="1" applyBorder="1" applyAlignment="1">
      <alignment horizontal="right" vertical="center" wrapText="1"/>
    </xf>
    <xf numFmtId="0" fontId="16" fillId="21" borderId="10" xfId="0" applyFont="1" applyFill="1" applyBorder="1" applyAlignment="1">
      <alignment horizontal="left" vertical="center" wrapText="1"/>
    </xf>
    <xf numFmtId="0" fontId="16" fillId="22" borderId="11" xfId="0" applyFont="1" applyFill="1" applyBorder="1" applyAlignment="1">
      <alignment horizontal="left" vertical="center" wrapText="1"/>
    </xf>
    <xf numFmtId="0" fontId="17" fillId="12" borderId="10" xfId="0" applyFont="1" applyFill="1" applyBorder="1" applyAlignment="1">
      <alignment horizontal="center" vertical="center" wrapText="1"/>
    </xf>
    <xf numFmtId="0" fontId="17" fillId="12" borderId="10" xfId="0" applyFont="1" applyFill="1" applyBorder="1" applyAlignment="1">
      <alignment horizontal="right" vertical="center" wrapText="1"/>
    </xf>
    <xf numFmtId="164" fontId="17" fillId="12" borderId="11" xfId="0" applyNumberFormat="1" applyFont="1" applyFill="1" applyBorder="1" applyAlignment="1">
      <alignment horizontal="right" vertical="center" wrapText="1"/>
    </xf>
    <xf numFmtId="164" fontId="17" fillId="12" borderId="10" xfId="0" applyNumberFormat="1" applyFont="1" applyFill="1" applyBorder="1" applyAlignment="1">
      <alignment horizontal="right" vertical="center" wrapText="1"/>
    </xf>
    <xf numFmtId="0" fontId="16" fillId="12" borderId="10" xfId="0" applyFont="1" applyFill="1" applyBorder="1" applyAlignment="1">
      <alignment horizontal="center" vertical="center" wrapText="1"/>
    </xf>
    <xf numFmtId="0" fontId="16" fillId="12" borderId="10" xfId="0" applyFont="1" applyFill="1" applyBorder="1" applyAlignment="1">
      <alignment horizontal="left" vertical="center" wrapText="1"/>
    </xf>
    <xf numFmtId="0" fontId="16" fillId="13" borderId="10" xfId="0" applyFont="1" applyFill="1" applyBorder="1" applyAlignment="1">
      <alignment horizontal="left" vertical="center" wrapText="1"/>
    </xf>
    <xf numFmtId="0" fontId="16" fillId="12" borderId="1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23" borderId="1" xfId="0" applyFont="1" applyFill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8" fillId="24" borderId="10" xfId="0" applyFont="1" applyFill="1" applyBorder="1" applyAlignment="1">
      <alignment horizontal="center" vertical="center" wrapText="1"/>
    </xf>
    <xf numFmtId="9" fontId="25" fillId="24" borderId="10" xfId="0" applyNumberFormat="1" applyFont="1" applyFill="1" applyBorder="1" applyAlignment="1">
      <alignment horizontal="center" vertical="center"/>
    </xf>
    <xf numFmtId="0" fontId="18" fillId="25" borderId="17" xfId="0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center" wrapText="1"/>
    </xf>
    <xf numFmtId="0" fontId="27" fillId="24" borderId="10" xfId="0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0" fontId="9" fillId="26" borderId="10" xfId="0" applyFont="1" applyFill="1" applyBorder="1" applyAlignment="1">
      <alignment horizontal="center" vertical="center" wrapText="1"/>
    </xf>
    <xf numFmtId="0" fontId="9" fillId="15" borderId="10" xfId="0" applyFont="1" applyFill="1" applyBorder="1" applyAlignment="1">
      <alignment horizontal="center" vertical="center" wrapText="1"/>
    </xf>
    <xf numFmtId="0" fontId="20" fillId="15" borderId="10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vertical="center" wrapText="1"/>
    </xf>
    <xf numFmtId="0" fontId="1" fillId="15" borderId="0" xfId="0" applyFont="1" applyFill="1" applyAlignment="1">
      <alignment horizontal="left" vertical="center" wrapText="1"/>
    </xf>
    <xf numFmtId="0" fontId="12" fillId="15" borderId="10" xfId="0" applyFont="1" applyFill="1" applyBorder="1" applyAlignment="1">
      <alignment horizontal="center" vertical="center" wrapText="1"/>
    </xf>
    <xf numFmtId="0" fontId="28" fillId="15" borderId="10" xfId="0" applyFont="1" applyFill="1" applyBorder="1" applyAlignment="1">
      <alignment horizontal="center" vertical="center" wrapText="1"/>
    </xf>
    <xf numFmtId="0" fontId="29" fillId="15" borderId="10" xfId="0" applyFont="1" applyFill="1" applyBorder="1" applyAlignment="1">
      <alignment horizontal="center" vertical="center" wrapText="1"/>
    </xf>
    <xf numFmtId="0" fontId="9" fillId="19" borderId="10" xfId="0" applyFont="1" applyFill="1" applyBorder="1" applyAlignment="1">
      <alignment horizontal="center" vertical="center" wrapText="1"/>
    </xf>
    <xf numFmtId="0" fontId="12" fillId="19" borderId="10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left" vertical="center" wrapText="1"/>
    </xf>
    <xf numFmtId="0" fontId="12" fillId="19" borderId="1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31" fillId="27" borderId="1" xfId="0" applyFont="1" applyFill="1" applyBorder="1" applyAlignment="1">
      <alignment horizontal="center" vertical="center" wrapText="1"/>
    </xf>
    <xf numFmtId="0" fontId="9" fillId="27" borderId="1" xfId="0" applyFont="1" applyFill="1" applyBorder="1" applyAlignment="1">
      <alignment vertical="center" wrapText="1"/>
    </xf>
    <xf numFmtId="0" fontId="9" fillId="27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wrapText="1"/>
    </xf>
    <xf numFmtId="9" fontId="9" fillId="0" borderId="1" xfId="0" applyNumberFormat="1" applyFont="1" applyBorder="1" applyAlignment="1">
      <alignment horizontal="center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vertical="center" wrapText="1"/>
    </xf>
    <xf numFmtId="0" fontId="9" fillId="27" borderId="6" xfId="0" applyFont="1" applyFill="1" applyBorder="1" applyAlignment="1">
      <alignment horizontal="center" vertical="center"/>
    </xf>
    <xf numFmtId="0" fontId="9" fillId="27" borderId="14" xfId="0" applyFont="1" applyFill="1" applyBorder="1" applyAlignment="1">
      <alignment horizontal="center" vertical="center"/>
    </xf>
    <xf numFmtId="0" fontId="9" fillId="27" borderId="5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9" fontId="9" fillId="0" borderId="1" xfId="0" applyNumberFormat="1" applyFont="1" applyBorder="1" applyAlignment="1">
      <alignment horizontal="center" vertical="center"/>
    </xf>
    <xf numFmtId="0" fontId="9" fillId="27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27" borderId="1" xfId="0" applyFill="1" applyBorder="1" applyAlignment="1">
      <alignment horizontal="center"/>
    </xf>
  </cellXfs>
  <cellStyles count="1">
    <cellStyle name="Normal" xfId="0" builtinId="0"/>
  </cellStyles>
  <dxfs count="23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4"/>
        <color theme="1"/>
        <name val="Times New Roman"/>
        <family val="1"/>
        <charset val="162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Times New Roman"/>
        <family val="1"/>
        <charset val="162"/>
        <scheme val="none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2">
    <tableStyle name="Sayfa1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Mülakat-style" pivot="0" count="3" xr9:uid="{00000000-0011-0000-FFFF-FFFF01000000}">
      <tableStyleElement type="headerRow" dxfId="19"/>
      <tableStyleElement type="firstRowStripe" dxfId="18"/>
      <tableStyleElement type="second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ülakat" displayName="Mülakat" ref="A5:K36" headerRowDxfId="16" dataDxfId="14" totalsRowDxfId="12" headerRowBorderDxfId="15" tableBorderDxfId="13">
  <tableColumns count="11">
    <tableColumn id="1" xr3:uid="{00000000-0010-0000-0100-000001000000}" name="Sıra" dataDxfId="11"/>
    <tableColumn id="2" xr3:uid="{00000000-0010-0000-0100-000002000000}" name="Ad Soyad" dataDxfId="10"/>
    <tableColumn id="3" xr3:uid="{00000000-0010-0000-0100-000003000000}" name="Lisans Ort." dataDxfId="9"/>
    <tableColumn id="4" xr3:uid="{00000000-0010-0000-0100-000004000000}" name="Lisans Ort._x000a_ (%25)" dataDxfId="8"/>
    <tableColumn id="5" xr3:uid="{00000000-0010-0000-0100-000005000000}" name="ALES" dataDxfId="7"/>
    <tableColumn id="6" xr3:uid="{00000000-0010-0000-0100-000006000000}" name="ALES_x000a_ (%50)" dataDxfId="6"/>
    <tableColumn id="7" xr3:uid="{00000000-0010-0000-0100-000007000000}" name="Mülakat _x000a_Notu" dataDxfId="5"/>
    <tableColumn id="8" xr3:uid="{00000000-0010-0000-0100-000008000000}" name="Mülakat _x000a_Notu (%25)" dataDxfId="4"/>
    <tableColumn id="9" xr3:uid="{00000000-0010-0000-0100-000009000000}" name="Başarı _x000a_Notu" dataDxfId="3"/>
    <tableColumn id="10" xr3:uid="{00000000-0010-0000-0100-00000A000000}" name="Sonuç" dataDxfId="2"/>
    <tableColumn id="11" xr3:uid="{44252C10-6901-4B01-ACAB-1BA645DAEEDC}" name="BURS" dataDxfId="1" totalsRowDxfId="0"/>
  </tableColumns>
  <tableStyleInfo name="Mülakat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S149"/>
  <sheetViews>
    <sheetView tabSelected="1" topLeftCell="A18" zoomScaleNormal="100" workbookViewId="0">
      <selection activeCell="I155" sqref="I155"/>
    </sheetView>
  </sheetViews>
  <sheetFormatPr defaultColWidth="12.5703125" defaultRowHeight="15.75" customHeight="1" x14ac:dyDescent="0.25"/>
  <cols>
    <col min="1" max="1" width="8.28515625" style="2" customWidth="1"/>
    <col min="2" max="2" width="19.28515625" style="4" customWidth="1"/>
    <col min="3" max="3" width="13.42578125" style="2" customWidth="1"/>
    <col min="4" max="4" width="12.42578125" style="2" customWidth="1"/>
    <col min="5" max="7" width="12.5703125" style="2"/>
    <col min="8" max="8" width="10.85546875" style="2" customWidth="1"/>
    <col min="9" max="9" width="11.85546875" style="10" customWidth="1"/>
    <col min="10" max="10" width="24.28515625" style="11" customWidth="1"/>
    <col min="11" max="11" width="19.5703125" style="2" customWidth="1"/>
    <col min="12" max="12" width="17.42578125" hidden="1" customWidth="1"/>
    <col min="13" max="13" width="12.42578125" bestFit="1" customWidth="1"/>
    <col min="18" max="18" width="26.28515625" customWidth="1"/>
  </cols>
  <sheetData>
    <row r="1" spans="1:11" ht="15.75" customHeight="1" x14ac:dyDescent="0.2">
      <c r="A1" s="205" t="s">
        <v>138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2" spans="1:11" ht="36.75" customHeight="1" x14ac:dyDescent="0.2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</row>
    <row r="3" spans="1:11" ht="36.75" customHeight="1" x14ac:dyDescent="0.25">
      <c r="A3" s="206"/>
      <c r="B3" s="207"/>
      <c r="C3" s="207"/>
      <c r="D3" s="207"/>
      <c r="E3" s="207"/>
      <c r="F3" s="207"/>
      <c r="G3" s="207"/>
      <c r="H3" s="207"/>
      <c r="I3" s="207"/>
      <c r="J3" s="207"/>
      <c r="K3" s="208"/>
    </row>
    <row r="4" spans="1:11" ht="28.5" customHeight="1" x14ac:dyDescent="0.2">
      <c r="A4" s="210" t="s">
        <v>44</v>
      </c>
      <c r="B4" s="211"/>
      <c r="C4" s="211"/>
      <c r="D4" s="211"/>
      <c r="E4" s="211"/>
      <c r="F4" s="211"/>
      <c r="G4" s="211"/>
      <c r="H4" s="211"/>
      <c r="I4" s="211"/>
      <c r="J4" s="211"/>
      <c r="K4" s="12"/>
    </row>
    <row r="5" spans="1:11" s="3" customFormat="1" ht="49.5" customHeight="1" x14ac:dyDescent="0.25">
      <c r="A5" s="7" t="s">
        <v>0</v>
      </c>
      <c r="B5" s="8" t="s">
        <v>1</v>
      </c>
      <c r="C5" s="28" t="s">
        <v>2</v>
      </c>
      <c r="D5" s="28" t="s">
        <v>34</v>
      </c>
      <c r="E5" s="28" t="s">
        <v>3</v>
      </c>
      <c r="F5" s="28" t="s">
        <v>35</v>
      </c>
      <c r="G5" s="28" t="s">
        <v>36</v>
      </c>
      <c r="H5" s="28" t="s">
        <v>37</v>
      </c>
      <c r="I5" s="29" t="s">
        <v>38</v>
      </c>
      <c r="J5" s="22" t="s">
        <v>39</v>
      </c>
      <c r="K5" s="131" t="s">
        <v>93</v>
      </c>
    </row>
    <row r="6" spans="1:11" ht="36.75" customHeight="1" x14ac:dyDescent="0.2">
      <c r="A6" s="1">
        <v>1</v>
      </c>
      <c r="B6" s="25" t="s">
        <v>4</v>
      </c>
      <c r="C6" s="20">
        <v>3.27</v>
      </c>
      <c r="D6" s="30">
        <v>20.74</v>
      </c>
      <c r="E6" s="20">
        <v>87.85</v>
      </c>
      <c r="F6" s="30">
        <v>43.924999999999997</v>
      </c>
      <c r="G6" s="20">
        <v>100</v>
      </c>
      <c r="H6" s="20">
        <v>25</v>
      </c>
      <c r="I6" s="31">
        <v>89.665000000000006</v>
      </c>
      <c r="J6" s="132" t="s">
        <v>103</v>
      </c>
      <c r="K6" s="132" t="s">
        <v>104</v>
      </c>
    </row>
    <row r="7" spans="1:11" ht="24.95" customHeight="1" x14ac:dyDescent="0.25">
      <c r="A7" s="9">
        <v>2</v>
      </c>
      <c r="B7" s="21" t="s">
        <v>8</v>
      </c>
      <c r="C7" s="32">
        <v>2.87</v>
      </c>
      <c r="D7" s="33">
        <v>18.407499999999999</v>
      </c>
      <c r="E7" s="32">
        <v>82</v>
      </c>
      <c r="F7" s="33">
        <v>41</v>
      </c>
      <c r="G7" s="32">
        <v>100</v>
      </c>
      <c r="H7" s="32">
        <v>25</v>
      </c>
      <c r="I7" s="34">
        <v>84.407499999999999</v>
      </c>
      <c r="J7" s="24" t="s">
        <v>40</v>
      </c>
      <c r="K7" s="179" t="s">
        <v>41</v>
      </c>
    </row>
    <row r="8" spans="1:11" ht="39.75" customHeight="1" x14ac:dyDescent="0.25">
      <c r="A8" s="1">
        <v>3</v>
      </c>
      <c r="B8" s="25" t="s">
        <v>23</v>
      </c>
      <c r="C8" s="20">
        <v>2.87</v>
      </c>
      <c r="D8" s="30">
        <v>15.2575</v>
      </c>
      <c r="E8" s="20">
        <v>60.62</v>
      </c>
      <c r="F8" s="30">
        <v>30.31</v>
      </c>
      <c r="G8" s="20">
        <v>100</v>
      </c>
      <c r="H8" s="20">
        <v>25</v>
      </c>
      <c r="I8" s="31">
        <v>73.717500000000001</v>
      </c>
      <c r="J8" s="132" t="s">
        <v>40</v>
      </c>
      <c r="K8" s="179" t="s">
        <v>41</v>
      </c>
    </row>
    <row r="9" spans="1:11" ht="24.95" customHeight="1" x14ac:dyDescent="0.25">
      <c r="A9" s="9">
        <v>4</v>
      </c>
      <c r="B9" s="21" t="s">
        <v>14</v>
      </c>
      <c r="C9" s="32">
        <v>3.12</v>
      </c>
      <c r="D9" s="33">
        <v>20.3325</v>
      </c>
      <c r="E9" s="32">
        <v>65.47</v>
      </c>
      <c r="F9" s="33">
        <v>32.734999999999999</v>
      </c>
      <c r="G9" s="32">
        <v>80</v>
      </c>
      <c r="H9" s="32">
        <v>20</v>
      </c>
      <c r="I9" s="34">
        <v>72.599999999999994</v>
      </c>
      <c r="J9" s="24" t="s">
        <v>40</v>
      </c>
      <c r="K9" s="133"/>
    </row>
    <row r="10" spans="1:11" ht="24.95" customHeight="1" x14ac:dyDescent="0.25">
      <c r="A10" s="1">
        <v>5</v>
      </c>
      <c r="B10" s="25" t="s">
        <v>6</v>
      </c>
      <c r="C10" s="20">
        <v>3.63</v>
      </c>
      <c r="D10" s="30">
        <v>22.607500000000002</v>
      </c>
      <c r="E10" s="20">
        <v>78.31</v>
      </c>
      <c r="F10" s="30">
        <v>39.155000000000001</v>
      </c>
      <c r="G10" s="20">
        <v>40</v>
      </c>
      <c r="H10" s="20">
        <v>10</v>
      </c>
      <c r="I10" s="31">
        <v>71.995000000000005</v>
      </c>
      <c r="J10" s="132" t="s">
        <v>40</v>
      </c>
      <c r="K10" s="133"/>
    </row>
    <row r="11" spans="1:11" ht="30.75" customHeight="1" x14ac:dyDescent="0.25">
      <c r="A11" s="9">
        <v>6</v>
      </c>
      <c r="B11" s="21" t="s">
        <v>21</v>
      </c>
      <c r="C11" s="32">
        <v>2.76</v>
      </c>
      <c r="D11" s="33">
        <v>18.407499999999999</v>
      </c>
      <c r="E11" s="32">
        <v>63.22</v>
      </c>
      <c r="F11" s="33">
        <v>31.61</v>
      </c>
      <c r="G11" s="32">
        <v>90</v>
      </c>
      <c r="H11" s="32">
        <v>22.5</v>
      </c>
      <c r="I11" s="34">
        <v>71.875</v>
      </c>
      <c r="J11" s="24" t="s">
        <v>40</v>
      </c>
      <c r="K11" s="133"/>
    </row>
    <row r="12" spans="1:11" ht="24.95" customHeight="1" x14ac:dyDescent="0.25">
      <c r="A12" s="1">
        <v>7</v>
      </c>
      <c r="B12" s="25" t="s">
        <v>27</v>
      </c>
      <c r="C12" s="20">
        <v>2.69</v>
      </c>
      <c r="D12" s="30">
        <v>15.432499999999999</v>
      </c>
      <c r="E12" s="20">
        <v>59.55</v>
      </c>
      <c r="F12" s="30">
        <v>29.774999999999999</v>
      </c>
      <c r="G12" s="20">
        <v>95</v>
      </c>
      <c r="H12" s="20">
        <v>23.75</v>
      </c>
      <c r="I12" s="31">
        <v>70.882499999999993</v>
      </c>
      <c r="J12" s="132" t="s">
        <v>40</v>
      </c>
      <c r="K12" s="133"/>
    </row>
    <row r="13" spans="1:11" ht="24.95" customHeight="1" x14ac:dyDescent="0.25">
      <c r="A13" s="9">
        <v>8</v>
      </c>
      <c r="B13" s="21" t="s">
        <v>30</v>
      </c>
      <c r="C13" s="32">
        <v>2.5499999999999998</v>
      </c>
      <c r="D13" s="33">
        <v>14.44</v>
      </c>
      <c r="E13" s="32">
        <v>57.37</v>
      </c>
      <c r="F13" s="33">
        <v>28.684999999999999</v>
      </c>
      <c r="G13" s="32">
        <v>100</v>
      </c>
      <c r="H13" s="32">
        <v>25</v>
      </c>
      <c r="I13" s="34">
        <v>70.224999999999994</v>
      </c>
      <c r="J13" s="24" t="s">
        <v>40</v>
      </c>
      <c r="K13" s="133"/>
    </row>
    <row r="14" spans="1:11" ht="24.95" customHeight="1" x14ac:dyDescent="0.25">
      <c r="A14" s="1">
        <v>9</v>
      </c>
      <c r="B14" s="25" t="s">
        <v>10</v>
      </c>
      <c r="C14" s="20">
        <v>3.31</v>
      </c>
      <c r="D14" s="30">
        <v>20.975000000000001</v>
      </c>
      <c r="E14" s="20">
        <v>68.58</v>
      </c>
      <c r="F14" s="30">
        <v>34.29</v>
      </c>
      <c r="G14" s="20">
        <v>50</v>
      </c>
      <c r="H14" s="20">
        <v>12.5</v>
      </c>
      <c r="I14" s="31">
        <v>67.765000000000001</v>
      </c>
      <c r="J14" s="132" t="s">
        <v>40</v>
      </c>
      <c r="K14" s="133"/>
    </row>
    <row r="15" spans="1:11" ht="24.95" customHeight="1" x14ac:dyDescent="0.25">
      <c r="A15" s="9">
        <v>10</v>
      </c>
      <c r="B15" s="21" t="s">
        <v>7</v>
      </c>
      <c r="C15" s="32">
        <v>3.59</v>
      </c>
      <c r="D15" s="33">
        <v>19.164999999999999</v>
      </c>
      <c r="E15" s="32">
        <v>76.03</v>
      </c>
      <c r="F15" s="33">
        <v>38.015000000000001</v>
      </c>
      <c r="G15" s="32">
        <v>25</v>
      </c>
      <c r="H15" s="32">
        <v>6.25</v>
      </c>
      <c r="I15" s="34">
        <v>66.872500000000002</v>
      </c>
      <c r="J15" s="24" t="s">
        <v>40</v>
      </c>
      <c r="K15" s="133"/>
    </row>
    <row r="16" spans="1:11" ht="24.95" customHeight="1" x14ac:dyDescent="0.25">
      <c r="A16" s="1">
        <v>11</v>
      </c>
      <c r="B16" s="25" t="s">
        <v>19</v>
      </c>
      <c r="C16" s="20">
        <v>2.33</v>
      </c>
      <c r="D16" s="30">
        <v>21.09</v>
      </c>
      <c r="E16" s="20">
        <v>68.83</v>
      </c>
      <c r="F16" s="30">
        <v>34.414999999999999</v>
      </c>
      <c r="G16" s="20">
        <v>65</v>
      </c>
      <c r="H16" s="20">
        <v>16.25</v>
      </c>
      <c r="I16" s="31">
        <v>65.922499999999999</v>
      </c>
      <c r="J16" s="132" t="s">
        <v>40</v>
      </c>
      <c r="K16" s="133"/>
    </row>
    <row r="17" spans="1:11" ht="24.95" customHeight="1" x14ac:dyDescent="0.25">
      <c r="A17" s="9">
        <v>12</v>
      </c>
      <c r="B17" s="21" t="s">
        <v>20</v>
      </c>
      <c r="C17" s="32">
        <v>2.2799999999999998</v>
      </c>
      <c r="D17" s="33">
        <v>17.765000000000001</v>
      </c>
      <c r="E17" s="32">
        <v>69.39</v>
      </c>
      <c r="F17" s="33">
        <v>34.695</v>
      </c>
      <c r="G17" s="32">
        <v>65</v>
      </c>
      <c r="H17" s="32">
        <v>16.25</v>
      </c>
      <c r="I17" s="34">
        <v>65.91</v>
      </c>
      <c r="J17" s="24" t="s">
        <v>40</v>
      </c>
      <c r="K17" s="133"/>
    </row>
    <row r="18" spans="1:11" ht="24.95" customHeight="1" x14ac:dyDescent="0.25">
      <c r="A18" s="1">
        <v>13</v>
      </c>
      <c r="B18" s="25" t="s">
        <v>15</v>
      </c>
      <c r="C18" s="20">
        <v>3.83</v>
      </c>
      <c r="D18" s="30">
        <v>19.864999999999998</v>
      </c>
      <c r="E18" s="20">
        <v>56.29</v>
      </c>
      <c r="F18" s="30">
        <v>28.145</v>
      </c>
      <c r="G18" s="20">
        <v>55</v>
      </c>
      <c r="H18" s="20">
        <v>13.75</v>
      </c>
      <c r="I18" s="31">
        <v>65.902500000000003</v>
      </c>
      <c r="J18" s="132" t="s">
        <v>40</v>
      </c>
      <c r="K18" s="133"/>
    </row>
    <row r="19" spans="1:11" ht="24.95" customHeight="1" x14ac:dyDescent="0.25">
      <c r="A19" s="9">
        <v>14</v>
      </c>
      <c r="B19" s="21" t="s">
        <v>24</v>
      </c>
      <c r="C19" s="32">
        <v>2.63</v>
      </c>
      <c r="D19" s="33">
        <v>14.965</v>
      </c>
      <c r="E19" s="32">
        <v>62.73</v>
      </c>
      <c r="F19" s="33">
        <v>31.364999999999998</v>
      </c>
      <c r="G19" s="32">
        <v>70</v>
      </c>
      <c r="H19" s="32">
        <v>17.5</v>
      </c>
      <c r="I19" s="34">
        <v>65.872500000000002</v>
      </c>
      <c r="J19" s="24" t="s">
        <v>40</v>
      </c>
      <c r="K19" s="133"/>
    </row>
    <row r="20" spans="1:11" ht="36" customHeight="1" x14ac:dyDescent="0.25">
      <c r="A20" s="1">
        <v>15</v>
      </c>
      <c r="B20" s="25" t="s">
        <v>29</v>
      </c>
      <c r="C20" s="20">
        <v>2.19</v>
      </c>
      <c r="D20" s="30">
        <v>14.44</v>
      </c>
      <c r="E20" s="20">
        <v>62.6</v>
      </c>
      <c r="F20" s="30">
        <v>31.3</v>
      </c>
      <c r="G20" s="20">
        <v>80</v>
      </c>
      <c r="H20" s="20">
        <v>20</v>
      </c>
      <c r="I20" s="31">
        <v>65.739999999999995</v>
      </c>
      <c r="J20" s="132" t="s">
        <v>40</v>
      </c>
      <c r="K20" s="133"/>
    </row>
    <row r="21" spans="1:11" ht="33.75" customHeight="1" x14ac:dyDescent="0.25">
      <c r="A21" s="9">
        <v>16</v>
      </c>
      <c r="B21" s="21" t="s">
        <v>11</v>
      </c>
      <c r="C21" s="32">
        <v>2.64</v>
      </c>
      <c r="D21" s="33">
        <v>17.065000000000001</v>
      </c>
      <c r="E21" s="32">
        <v>75.31</v>
      </c>
      <c r="F21" s="33">
        <v>37.655000000000001</v>
      </c>
      <c r="G21" s="32">
        <v>40</v>
      </c>
      <c r="H21" s="32">
        <v>10</v>
      </c>
      <c r="I21" s="34">
        <v>64.72</v>
      </c>
      <c r="J21" s="24" t="s">
        <v>41</v>
      </c>
      <c r="K21" s="133"/>
    </row>
    <row r="22" spans="1:11" ht="24.95" customHeight="1" x14ac:dyDescent="0.25">
      <c r="A22" s="1">
        <v>17</v>
      </c>
      <c r="B22" s="25" t="s">
        <v>12</v>
      </c>
      <c r="C22" s="20">
        <v>3.1</v>
      </c>
      <c r="D22" s="30">
        <v>22.782499999999999</v>
      </c>
      <c r="E22" s="20">
        <v>69.69</v>
      </c>
      <c r="F22" s="30">
        <v>34.844999999999999</v>
      </c>
      <c r="G22" s="20">
        <v>40</v>
      </c>
      <c r="H22" s="20">
        <v>10</v>
      </c>
      <c r="I22" s="31">
        <v>64.594999999999999</v>
      </c>
      <c r="J22" s="132" t="s">
        <v>41</v>
      </c>
      <c r="K22" s="133"/>
    </row>
    <row r="23" spans="1:11" ht="24.95" customHeight="1" x14ac:dyDescent="0.25">
      <c r="A23" s="9">
        <v>18</v>
      </c>
      <c r="B23" s="21" t="s">
        <v>5</v>
      </c>
      <c r="C23" s="32">
        <v>3</v>
      </c>
      <c r="D23" s="33">
        <v>22.84</v>
      </c>
      <c r="E23" s="32">
        <v>87.46</v>
      </c>
      <c r="F23" s="33">
        <v>43.73</v>
      </c>
      <c r="G23" s="32">
        <v>5</v>
      </c>
      <c r="H23" s="32">
        <v>1.25</v>
      </c>
      <c r="I23" s="34">
        <v>64.144999999999996</v>
      </c>
      <c r="J23" s="24" t="s">
        <v>41</v>
      </c>
      <c r="K23" s="133"/>
    </row>
    <row r="24" spans="1:11" ht="24.95" customHeight="1" x14ac:dyDescent="0.25">
      <c r="A24" s="1">
        <v>19</v>
      </c>
      <c r="B24" s="25" t="s">
        <v>28</v>
      </c>
      <c r="C24" s="20">
        <v>2.2799999999999998</v>
      </c>
      <c r="D24" s="30">
        <v>16.54</v>
      </c>
      <c r="E24" s="20">
        <v>62</v>
      </c>
      <c r="F24" s="30">
        <v>31</v>
      </c>
      <c r="G24" s="20">
        <v>65</v>
      </c>
      <c r="H24" s="20">
        <v>16.25</v>
      </c>
      <c r="I24" s="31">
        <v>62.215000000000003</v>
      </c>
      <c r="J24" s="132" t="s">
        <v>41</v>
      </c>
      <c r="K24" s="133"/>
    </row>
    <row r="25" spans="1:11" ht="30.75" customHeight="1" x14ac:dyDescent="0.25">
      <c r="A25" s="9">
        <v>20</v>
      </c>
      <c r="B25" s="21" t="s">
        <v>13</v>
      </c>
      <c r="C25" s="32">
        <v>3.2</v>
      </c>
      <c r="D25" s="33">
        <v>19.75</v>
      </c>
      <c r="E25" s="32">
        <v>66.040000000000006</v>
      </c>
      <c r="F25" s="33">
        <v>33.020000000000003</v>
      </c>
      <c r="G25" s="32">
        <v>35</v>
      </c>
      <c r="H25" s="32">
        <v>8.75</v>
      </c>
      <c r="I25" s="34">
        <v>62.102499999999999</v>
      </c>
      <c r="J25" s="24" t="s">
        <v>41</v>
      </c>
      <c r="K25" s="133"/>
    </row>
    <row r="26" spans="1:11" ht="33" customHeight="1" x14ac:dyDescent="0.25">
      <c r="A26" s="1">
        <v>21</v>
      </c>
      <c r="B26" s="25" t="s">
        <v>42</v>
      </c>
      <c r="C26" s="20">
        <v>2.5099999999999998</v>
      </c>
      <c r="D26" s="30">
        <v>16.309999999999999</v>
      </c>
      <c r="E26" s="20">
        <v>66.83</v>
      </c>
      <c r="F26" s="30">
        <v>33.414999999999999</v>
      </c>
      <c r="G26" s="20">
        <v>5</v>
      </c>
      <c r="H26" s="20">
        <v>1.25</v>
      </c>
      <c r="I26" s="31">
        <v>50.975000000000001</v>
      </c>
      <c r="J26" s="132" t="s">
        <v>41</v>
      </c>
      <c r="K26" s="133"/>
    </row>
    <row r="27" spans="1:11" ht="31.5" customHeight="1" x14ac:dyDescent="0.25">
      <c r="A27" s="5">
        <v>22</v>
      </c>
      <c r="B27" s="26" t="s">
        <v>9</v>
      </c>
      <c r="C27" s="35">
        <v>3.17</v>
      </c>
      <c r="D27" s="36">
        <v>20.157499999999999</v>
      </c>
      <c r="E27" s="35">
        <v>72.459999999999994</v>
      </c>
      <c r="F27" s="36">
        <v>36.229999999999997</v>
      </c>
      <c r="G27" s="35">
        <v>0</v>
      </c>
      <c r="H27" s="35">
        <v>0</v>
      </c>
      <c r="I27" s="37">
        <v>56.387500000000003</v>
      </c>
      <c r="J27" s="134" t="s">
        <v>78</v>
      </c>
      <c r="K27" s="133"/>
    </row>
    <row r="28" spans="1:11" ht="24.95" customHeight="1" x14ac:dyDescent="0.25">
      <c r="A28" s="5">
        <v>23</v>
      </c>
      <c r="B28" s="26" t="s">
        <v>16</v>
      </c>
      <c r="C28" s="35">
        <v>3.62</v>
      </c>
      <c r="D28" s="36">
        <v>17.065000000000001</v>
      </c>
      <c r="E28" s="35">
        <v>58</v>
      </c>
      <c r="F28" s="36">
        <v>29</v>
      </c>
      <c r="G28" s="35">
        <v>0</v>
      </c>
      <c r="H28" s="35">
        <v>0</v>
      </c>
      <c r="I28" s="37">
        <v>51.782499999999999</v>
      </c>
      <c r="J28" s="134" t="s">
        <v>78</v>
      </c>
      <c r="K28" s="133"/>
    </row>
    <row r="29" spans="1:11" ht="24.95" customHeight="1" x14ac:dyDescent="0.25">
      <c r="A29" s="5">
        <v>24</v>
      </c>
      <c r="B29" s="26" t="s">
        <v>17</v>
      </c>
      <c r="C29" s="35">
        <v>2.98</v>
      </c>
      <c r="D29" s="36">
        <v>19.34</v>
      </c>
      <c r="E29" s="35">
        <v>64.67</v>
      </c>
      <c r="F29" s="36">
        <v>32.335000000000001</v>
      </c>
      <c r="G29" s="35">
        <v>0</v>
      </c>
      <c r="H29" s="35">
        <v>0</v>
      </c>
      <c r="I29" s="37">
        <v>51.384999999999998</v>
      </c>
      <c r="J29" s="134" t="s">
        <v>78</v>
      </c>
      <c r="K29" s="133"/>
    </row>
    <row r="30" spans="1:11" ht="24.95" customHeight="1" x14ac:dyDescent="0.25">
      <c r="A30" s="5">
        <v>25</v>
      </c>
      <c r="B30" s="26" t="s">
        <v>18</v>
      </c>
      <c r="C30" s="35">
        <v>3.03</v>
      </c>
      <c r="D30" s="36">
        <v>19.05</v>
      </c>
      <c r="E30" s="35">
        <v>63.54</v>
      </c>
      <c r="F30" s="36">
        <v>31.77</v>
      </c>
      <c r="G30" s="35">
        <v>0</v>
      </c>
      <c r="H30" s="35">
        <v>0</v>
      </c>
      <c r="I30" s="37">
        <v>51.11</v>
      </c>
      <c r="J30" s="134" t="s">
        <v>78</v>
      </c>
      <c r="K30" s="133"/>
    </row>
    <row r="31" spans="1:11" ht="24.95" customHeight="1" x14ac:dyDescent="0.25">
      <c r="A31" s="5">
        <v>26</v>
      </c>
      <c r="B31" s="26" t="s">
        <v>32</v>
      </c>
      <c r="C31" s="35">
        <v>2.59</v>
      </c>
      <c r="D31" s="36">
        <v>16.78</v>
      </c>
      <c r="E31" s="35">
        <v>66.7</v>
      </c>
      <c r="F31" s="36">
        <v>33.35</v>
      </c>
      <c r="G31" s="35">
        <v>0</v>
      </c>
      <c r="H31" s="35">
        <v>0</v>
      </c>
      <c r="I31" s="37">
        <v>50.13</v>
      </c>
      <c r="J31" s="134" t="s">
        <v>78</v>
      </c>
      <c r="K31" s="133"/>
    </row>
    <row r="32" spans="1:11" ht="32.25" customHeight="1" x14ac:dyDescent="0.25">
      <c r="A32" s="5">
        <v>27</v>
      </c>
      <c r="B32" s="26" t="s">
        <v>22</v>
      </c>
      <c r="C32" s="35">
        <v>3.33</v>
      </c>
      <c r="D32" s="36">
        <v>17.0075</v>
      </c>
      <c r="E32" s="35">
        <v>56.51</v>
      </c>
      <c r="F32" s="36">
        <v>28.254999999999999</v>
      </c>
      <c r="G32" s="35">
        <v>0</v>
      </c>
      <c r="H32" s="35">
        <v>0</v>
      </c>
      <c r="I32" s="37">
        <v>49.344999999999999</v>
      </c>
      <c r="J32" s="134" t="s">
        <v>78</v>
      </c>
      <c r="K32" s="133"/>
    </row>
    <row r="33" spans="1:13" ht="27.75" customHeight="1" x14ac:dyDescent="0.25">
      <c r="A33" s="5">
        <v>28</v>
      </c>
      <c r="B33" s="26" t="s">
        <v>25</v>
      </c>
      <c r="C33" s="35">
        <v>2.36</v>
      </c>
      <c r="D33" s="36">
        <v>17.357500000000002</v>
      </c>
      <c r="E33" s="35">
        <v>64.12</v>
      </c>
      <c r="F33" s="36">
        <v>32.06</v>
      </c>
      <c r="G33" s="35">
        <v>0</v>
      </c>
      <c r="H33" s="35">
        <v>0</v>
      </c>
      <c r="I33" s="37">
        <v>47.4925</v>
      </c>
      <c r="J33" s="134" t="s">
        <v>78</v>
      </c>
      <c r="K33" s="133"/>
    </row>
    <row r="34" spans="1:13" ht="24.95" customHeight="1" x14ac:dyDescent="0.25">
      <c r="A34" s="5">
        <v>29</v>
      </c>
      <c r="B34" s="26" t="s">
        <v>26</v>
      </c>
      <c r="C34" s="35">
        <v>2.5</v>
      </c>
      <c r="D34" s="36">
        <v>16.25</v>
      </c>
      <c r="E34" s="35">
        <v>62</v>
      </c>
      <c r="F34" s="36">
        <v>31</v>
      </c>
      <c r="G34" s="35">
        <v>0</v>
      </c>
      <c r="H34" s="35">
        <v>0</v>
      </c>
      <c r="I34" s="37">
        <v>47.25</v>
      </c>
      <c r="J34" s="134" t="s">
        <v>78</v>
      </c>
      <c r="K34" s="133"/>
    </row>
    <row r="35" spans="1:13" ht="30" customHeight="1" x14ac:dyDescent="0.25">
      <c r="A35" s="5">
        <v>30</v>
      </c>
      <c r="B35" s="26" t="s">
        <v>33</v>
      </c>
      <c r="C35" s="35" t="s">
        <v>43</v>
      </c>
      <c r="D35" s="36">
        <v>18.75</v>
      </c>
      <c r="E35" s="35">
        <v>57</v>
      </c>
      <c r="F35" s="36">
        <v>28.5</v>
      </c>
      <c r="G35" s="35">
        <v>0</v>
      </c>
      <c r="H35" s="35">
        <v>0</v>
      </c>
      <c r="I35" s="37">
        <v>47.25</v>
      </c>
      <c r="J35" s="134" t="s">
        <v>78</v>
      </c>
      <c r="K35" s="133"/>
    </row>
    <row r="36" spans="1:13" ht="24.95" customHeight="1" x14ac:dyDescent="0.25">
      <c r="A36" s="6">
        <v>31</v>
      </c>
      <c r="B36" s="27" t="s">
        <v>31</v>
      </c>
      <c r="C36" s="38">
        <v>2.38</v>
      </c>
      <c r="D36" s="39">
        <v>15.55</v>
      </c>
      <c r="E36" s="38">
        <v>57.46</v>
      </c>
      <c r="F36" s="39">
        <v>28.73</v>
      </c>
      <c r="G36" s="38">
        <v>0</v>
      </c>
      <c r="H36" s="38">
        <v>0</v>
      </c>
      <c r="I36" s="40">
        <v>44.28</v>
      </c>
      <c r="J36" s="134" t="s">
        <v>78</v>
      </c>
      <c r="K36" s="133"/>
    </row>
    <row r="41" spans="1:13" ht="24" customHeight="1" x14ac:dyDescent="0.2">
      <c r="A41" s="212" t="s">
        <v>45</v>
      </c>
      <c r="B41" s="213"/>
      <c r="C41" s="213"/>
      <c r="D41" s="213"/>
      <c r="E41" s="213"/>
      <c r="F41" s="213"/>
      <c r="G41" s="213"/>
      <c r="H41" s="213"/>
      <c r="I41" s="213"/>
      <c r="J41" s="213"/>
      <c r="K41" s="214"/>
      <c r="M41" s="2"/>
    </row>
    <row r="42" spans="1:13" ht="41.25" customHeight="1" x14ac:dyDescent="0.2">
      <c r="A42" s="16" t="s">
        <v>0</v>
      </c>
      <c r="B42" s="15" t="s">
        <v>1</v>
      </c>
      <c r="C42" s="18" t="s">
        <v>76</v>
      </c>
      <c r="D42" s="18" t="s">
        <v>34</v>
      </c>
      <c r="E42" s="18" t="s">
        <v>3</v>
      </c>
      <c r="F42" s="18" t="s">
        <v>35</v>
      </c>
      <c r="G42" s="18" t="s">
        <v>36</v>
      </c>
      <c r="H42" s="18" t="s">
        <v>37</v>
      </c>
      <c r="I42" s="18" t="s">
        <v>38</v>
      </c>
      <c r="J42" s="18" t="s">
        <v>39</v>
      </c>
      <c r="K42" s="135" t="s">
        <v>93</v>
      </c>
      <c r="L42" s="77" t="s">
        <v>77</v>
      </c>
    </row>
    <row r="43" spans="1:13" ht="24.95" customHeight="1" x14ac:dyDescent="0.2">
      <c r="A43" s="17">
        <v>1</v>
      </c>
      <c r="B43" s="51" t="s">
        <v>46</v>
      </c>
      <c r="C43" s="41">
        <v>3.87</v>
      </c>
      <c r="D43" s="44">
        <f t="shared" ref="D43:D72" si="0">L43/4</f>
        <v>24.24</v>
      </c>
      <c r="E43" s="42">
        <v>86.87</v>
      </c>
      <c r="F43" s="44">
        <f t="shared" ref="F43:F72" si="1">E43/2</f>
        <v>43.435000000000002</v>
      </c>
      <c r="G43" s="43">
        <v>80</v>
      </c>
      <c r="H43" s="44">
        <f t="shared" ref="H43:H72" si="2">G43/4</f>
        <v>20</v>
      </c>
      <c r="I43" s="42">
        <f t="shared" ref="I43:I72" si="3">F43+D43+H43</f>
        <v>87.674999999999997</v>
      </c>
      <c r="J43" s="23" t="s">
        <v>40</v>
      </c>
      <c r="K43" s="23" t="s">
        <v>104</v>
      </c>
      <c r="L43" s="78">
        <v>96.96</v>
      </c>
    </row>
    <row r="44" spans="1:13" ht="24.95" customHeight="1" x14ac:dyDescent="0.25">
      <c r="A44" s="52">
        <v>2</v>
      </c>
      <c r="B44" s="53" t="s">
        <v>47</v>
      </c>
      <c r="C44" s="54">
        <v>3.67</v>
      </c>
      <c r="D44" s="55">
        <f t="shared" si="0"/>
        <v>23.074999999999999</v>
      </c>
      <c r="E44" s="56">
        <v>85.84</v>
      </c>
      <c r="F44" s="55">
        <f t="shared" si="1"/>
        <v>42.92</v>
      </c>
      <c r="G44" s="55">
        <v>85</v>
      </c>
      <c r="H44" s="55">
        <f t="shared" si="2"/>
        <v>21.25</v>
      </c>
      <c r="I44" s="56">
        <f t="shared" si="3"/>
        <v>87.245000000000005</v>
      </c>
      <c r="J44" s="24" t="s">
        <v>40</v>
      </c>
      <c r="K44" s="180" t="s">
        <v>41</v>
      </c>
      <c r="L44" s="79">
        <v>92.3</v>
      </c>
    </row>
    <row r="45" spans="1:13" ht="38.25" customHeight="1" x14ac:dyDescent="0.25">
      <c r="A45" s="17">
        <v>3</v>
      </c>
      <c r="B45" s="51" t="s">
        <v>48</v>
      </c>
      <c r="C45" s="19">
        <v>3.24</v>
      </c>
      <c r="D45" s="44">
        <f t="shared" si="0"/>
        <v>20.625</v>
      </c>
      <c r="E45" s="42">
        <v>92.8</v>
      </c>
      <c r="F45" s="44">
        <f t="shared" si="1"/>
        <v>46.4</v>
      </c>
      <c r="G45" s="44">
        <v>60</v>
      </c>
      <c r="H45" s="44">
        <f t="shared" si="2"/>
        <v>15</v>
      </c>
      <c r="I45" s="42">
        <f t="shared" si="3"/>
        <v>82.025000000000006</v>
      </c>
      <c r="J45" s="23" t="s">
        <v>40</v>
      </c>
      <c r="K45" s="180" t="s">
        <v>41</v>
      </c>
      <c r="L45" s="80">
        <v>82.5</v>
      </c>
    </row>
    <row r="46" spans="1:13" ht="24.95" customHeight="1" x14ac:dyDescent="0.2">
      <c r="A46" s="52">
        <v>4</v>
      </c>
      <c r="B46" s="57" t="s">
        <v>49</v>
      </c>
      <c r="C46" s="58">
        <v>3.76</v>
      </c>
      <c r="D46" s="55">
        <f t="shared" si="0"/>
        <v>23.6</v>
      </c>
      <c r="E46" s="56">
        <v>82.15</v>
      </c>
      <c r="F46" s="55">
        <f t="shared" si="1"/>
        <v>41.075000000000003</v>
      </c>
      <c r="G46" s="55">
        <v>65</v>
      </c>
      <c r="H46" s="55">
        <f t="shared" si="2"/>
        <v>16.25</v>
      </c>
      <c r="I46" s="56">
        <f t="shared" si="3"/>
        <v>80.925000000000011</v>
      </c>
      <c r="J46" s="24" t="s">
        <v>40</v>
      </c>
      <c r="K46" s="12"/>
      <c r="L46" s="80">
        <v>94.4</v>
      </c>
    </row>
    <row r="47" spans="1:13" ht="24.95" customHeight="1" x14ac:dyDescent="0.2">
      <c r="A47" s="17">
        <v>5</v>
      </c>
      <c r="B47" s="51" t="s">
        <v>50</v>
      </c>
      <c r="C47" s="41">
        <v>3.01</v>
      </c>
      <c r="D47" s="44">
        <f t="shared" si="0"/>
        <v>19.225000000000001</v>
      </c>
      <c r="E47" s="43">
        <v>85.041510000000002</v>
      </c>
      <c r="F47" s="44">
        <f t="shared" si="1"/>
        <v>42.520755000000001</v>
      </c>
      <c r="G47" s="43">
        <v>70</v>
      </c>
      <c r="H47" s="44">
        <f t="shared" si="2"/>
        <v>17.5</v>
      </c>
      <c r="I47" s="42">
        <f t="shared" si="3"/>
        <v>79.245755000000003</v>
      </c>
      <c r="J47" s="23" t="s">
        <v>40</v>
      </c>
      <c r="K47" s="12"/>
      <c r="L47" s="78">
        <v>76.900000000000006</v>
      </c>
    </row>
    <row r="48" spans="1:13" ht="39.75" customHeight="1" x14ac:dyDescent="0.2">
      <c r="A48" s="52">
        <v>6</v>
      </c>
      <c r="B48" s="57" t="s">
        <v>51</v>
      </c>
      <c r="C48" s="58">
        <v>3.25</v>
      </c>
      <c r="D48" s="55">
        <f t="shared" si="0"/>
        <v>20.625</v>
      </c>
      <c r="E48" s="56">
        <v>77.209239999999994</v>
      </c>
      <c r="F48" s="55">
        <f t="shared" si="1"/>
        <v>38.604619999999997</v>
      </c>
      <c r="G48" s="55">
        <v>80</v>
      </c>
      <c r="H48" s="55">
        <f t="shared" si="2"/>
        <v>20</v>
      </c>
      <c r="I48" s="56">
        <f t="shared" si="3"/>
        <v>79.229619999999997</v>
      </c>
      <c r="J48" s="24" t="s">
        <v>40</v>
      </c>
      <c r="K48" s="12"/>
      <c r="L48" s="80">
        <v>82.5</v>
      </c>
    </row>
    <row r="49" spans="1:12" ht="31.5" customHeight="1" x14ac:dyDescent="0.2">
      <c r="A49" s="17">
        <v>7</v>
      </c>
      <c r="B49" s="51" t="s">
        <v>52</v>
      </c>
      <c r="C49" s="20">
        <v>3.06</v>
      </c>
      <c r="D49" s="44">
        <f t="shared" si="0"/>
        <v>19.515000000000001</v>
      </c>
      <c r="E49" s="42">
        <v>78.295169999999999</v>
      </c>
      <c r="F49" s="44">
        <f t="shared" si="1"/>
        <v>39.147584999999999</v>
      </c>
      <c r="G49" s="43">
        <v>80</v>
      </c>
      <c r="H49" s="44">
        <f t="shared" si="2"/>
        <v>20</v>
      </c>
      <c r="I49" s="42">
        <f t="shared" si="3"/>
        <v>78.662585000000007</v>
      </c>
      <c r="J49" s="23" t="s">
        <v>40</v>
      </c>
      <c r="K49" s="12"/>
      <c r="L49" s="78">
        <v>78.06</v>
      </c>
    </row>
    <row r="50" spans="1:12" ht="33" customHeight="1" x14ac:dyDescent="0.2">
      <c r="A50" s="52">
        <v>8</v>
      </c>
      <c r="B50" s="59" t="s">
        <v>53</v>
      </c>
      <c r="C50" s="58">
        <v>3.43</v>
      </c>
      <c r="D50" s="55">
        <f t="shared" si="0"/>
        <v>21.675000000000001</v>
      </c>
      <c r="E50" s="56">
        <v>67.069100000000006</v>
      </c>
      <c r="F50" s="55">
        <f t="shared" si="1"/>
        <v>33.534550000000003</v>
      </c>
      <c r="G50" s="55">
        <v>85</v>
      </c>
      <c r="H50" s="55">
        <f t="shared" si="2"/>
        <v>21.25</v>
      </c>
      <c r="I50" s="56">
        <f t="shared" si="3"/>
        <v>76.459550000000007</v>
      </c>
      <c r="J50" s="24" t="s">
        <v>40</v>
      </c>
      <c r="K50" s="12"/>
      <c r="L50" s="80">
        <v>86.7</v>
      </c>
    </row>
    <row r="51" spans="1:12" ht="24.95" customHeight="1" x14ac:dyDescent="0.2">
      <c r="A51" s="17">
        <v>9</v>
      </c>
      <c r="B51" s="51" t="s">
        <v>54</v>
      </c>
      <c r="C51" s="19">
        <v>2.85</v>
      </c>
      <c r="D51" s="44">
        <f t="shared" si="0"/>
        <v>18.29</v>
      </c>
      <c r="E51" s="42">
        <v>71.66</v>
      </c>
      <c r="F51" s="44">
        <f t="shared" si="1"/>
        <v>35.83</v>
      </c>
      <c r="G51" s="44">
        <v>75</v>
      </c>
      <c r="H51" s="44">
        <f t="shared" si="2"/>
        <v>18.75</v>
      </c>
      <c r="I51" s="42">
        <f t="shared" si="3"/>
        <v>72.87</v>
      </c>
      <c r="J51" s="23" t="s">
        <v>40</v>
      </c>
      <c r="K51" s="12"/>
      <c r="L51" s="80">
        <v>73.16</v>
      </c>
    </row>
    <row r="52" spans="1:12" ht="24.95" customHeight="1" x14ac:dyDescent="0.2">
      <c r="A52" s="52">
        <v>10</v>
      </c>
      <c r="B52" s="57" t="s">
        <v>55</v>
      </c>
      <c r="C52" s="60">
        <v>2.7</v>
      </c>
      <c r="D52" s="55">
        <f t="shared" si="0"/>
        <v>17.414999999999999</v>
      </c>
      <c r="E52" s="56">
        <v>63</v>
      </c>
      <c r="F52" s="55">
        <f t="shared" si="1"/>
        <v>31.5</v>
      </c>
      <c r="G52" s="61">
        <v>95</v>
      </c>
      <c r="H52" s="55">
        <f t="shared" si="2"/>
        <v>23.75</v>
      </c>
      <c r="I52" s="56">
        <f t="shared" si="3"/>
        <v>72.664999999999992</v>
      </c>
      <c r="J52" s="24" t="s">
        <v>40</v>
      </c>
      <c r="K52" s="12"/>
      <c r="L52" s="78">
        <v>69.66</v>
      </c>
    </row>
    <row r="53" spans="1:12" ht="24.95" customHeight="1" x14ac:dyDescent="0.2">
      <c r="A53" s="17">
        <v>11</v>
      </c>
      <c r="B53" s="51" t="s">
        <v>56</v>
      </c>
      <c r="C53" s="41">
        <v>3.56</v>
      </c>
      <c r="D53" s="44">
        <f t="shared" si="0"/>
        <v>22.432500000000001</v>
      </c>
      <c r="E53" s="43">
        <v>75.02</v>
      </c>
      <c r="F53" s="44">
        <f t="shared" si="1"/>
        <v>37.51</v>
      </c>
      <c r="G53" s="43">
        <v>50</v>
      </c>
      <c r="H53" s="44">
        <f t="shared" si="2"/>
        <v>12.5</v>
      </c>
      <c r="I53" s="42">
        <f t="shared" si="3"/>
        <v>72.442499999999995</v>
      </c>
      <c r="J53" s="23" t="s">
        <v>40</v>
      </c>
      <c r="K53" s="12"/>
      <c r="L53" s="78">
        <v>89.73</v>
      </c>
    </row>
    <row r="54" spans="1:12" ht="30.75" customHeight="1" x14ac:dyDescent="0.2">
      <c r="A54" s="52">
        <v>12</v>
      </c>
      <c r="B54" s="62" t="s">
        <v>57</v>
      </c>
      <c r="C54" s="54">
        <v>2.6</v>
      </c>
      <c r="D54" s="55">
        <f t="shared" si="0"/>
        <v>16.8325</v>
      </c>
      <c r="E54" s="56">
        <v>76.905550000000005</v>
      </c>
      <c r="F54" s="55">
        <f t="shared" si="1"/>
        <v>38.452775000000003</v>
      </c>
      <c r="G54" s="61">
        <v>65</v>
      </c>
      <c r="H54" s="55">
        <f t="shared" si="2"/>
        <v>16.25</v>
      </c>
      <c r="I54" s="56">
        <f t="shared" si="3"/>
        <v>71.535274999999999</v>
      </c>
      <c r="J54" s="24" t="s">
        <v>40</v>
      </c>
      <c r="K54" s="12"/>
      <c r="L54" s="79">
        <v>67.33</v>
      </c>
    </row>
    <row r="55" spans="1:12" ht="24.95" customHeight="1" x14ac:dyDescent="0.2">
      <c r="A55" s="63">
        <v>13</v>
      </c>
      <c r="B55" s="45" t="s">
        <v>58</v>
      </c>
      <c r="C55" s="64">
        <v>3.47</v>
      </c>
      <c r="D55" s="65">
        <f t="shared" si="0"/>
        <v>21.907499999999999</v>
      </c>
      <c r="E55" s="66">
        <v>67.801019999999994</v>
      </c>
      <c r="F55" s="65">
        <f t="shared" si="1"/>
        <v>33.900509999999997</v>
      </c>
      <c r="G55" s="65">
        <v>55</v>
      </c>
      <c r="H55" s="65">
        <f t="shared" si="2"/>
        <v>13.75</v>
      </c>
      <c r="I55" s="67">
        <f t="shared" si="3"/>
        <v>69.558009999999996</v>
      </c>
      <c r="J55" s="63" t="s">
        <v>137</v>
      </c>
      <c r="K55" s="12"/>
      <c r="L55" s="80">
        <v>87.63</v>
      </c>
    </row>
    <row r="56" spans="1:12" ht="39.75" customHeight="1" x14ac:dyDescent="0.2">
      <c r="A56" s="63">
        <v>14</v>
      </c>
      <c r="B56" s="46" t="s">
        <v>59</v>
      </c>
      <c r="C56" s="64">
        <v>2.64</v>
      </c>
      <c r="D56" s="65">
        <f t="shared" si="0"/>
        <v>17.065000000000001</v>
      </c>
      <c r="E56" s="68">
        <v>79.813689999999994</v>
      </c>
      <c r="F56" s="65">
        <f t="shared" si="1"/>
        <v>39.906844999999997</v>
      </c>
      <c r="G56" s="65">
        <v>50</v>
      </c>
      <c r="H56" s="65">
        <f t="shared" si="2"/>
        <v>12.5</v>
      </c>
      <c r="I56" s="67">
        <f t="shared" si="3"/>
        <v>69.471845000000002</v>
      </c>
      <c r="J56" s="63" t="s">
        <v>137</v>
      </c>
      <c r="K56" s="12"/>
      <c r="L56" s="78">
        <v>68.260000000000005</v>
      </c>
    </row>
    <row r="57" spans="1:12" ht="33" customHeight="1" x14ac:dyDescent="0.2">
      <c r="A57" s="63">
        <v>15</v>
      </c>
      <c r="B57" s="46" t="s">
        <v>60</v>
      </c>
      <c r="C57" s="64">
        <v>3.43</v>
      </c>
      <c r="D57" s="65">
        <f t="shared" si="0"/>
        <v>21.675000000000001</v>
      </c>
      <c r="E57" s="68">
        <v>69.760000000000005</v>
      </c>
      <c r="F57" s="65">
        <f t="shared" si="1"/>
        <v>34.880000000000003</v>
      </c>
      <c r="G57" s="65">
        <v>50</v>
      </c>
      <c r="H57" s="65">
        <f t="shared" si="2"/>
        <v>12.5</v>
      </c>
      <c r="I57" s="67">
        <f t="shared" si="3"/>
        <v>69.055000000000007</v>
      </c>
      <c r="J57" s="63" t="s">
        <v>137</v>
      </c>
      <c r="K57" s="12"/>
      <c r="L57" s="80">
        <v>86.7</v>
      </c>
    </row>
    <row r="58" spans="1:12" ht="24.95" customHeight="1" x14ac:dyDescent="0.2">
      <c r="A58" s="63">
        <v>16</v>
      </c>
      <c r="B58" s="46" t="s">
        <v>61</v>
      </c>
      <c r="C58" s="69">
        <v>45629</v>
      </c>
      <c r="D58" s="65">
        <f t="shared" si="0"/>
        <v>19.864999999999998</v>
      </c>
      <c r="E58" s="68">
        <v>71.63</v>
      </c>
      <c r="F58" s="65">
        <f t="shared" si="1"/>
        <v>35.814999999999998</v>
      </c>
      <c r="G58" s="65">
        <v>50</v>
      </c>
      <c r="H58" s="65">
        <f t="shared" si="2"/>
        <v>12.5</v>
      </c>
      <c r="I58" s="67">
        <f t="shared" si="3"/>
        <v>68.179999999999993</v>
      </c>
      <c r="J58" s="63" t="s">
        <v>137</v>
      </c>
      <c r="K58" s="12"/>
      <c r="L58" s="80">
        <v>79.459999999999994</v>
      </c>
    </row>
    <row r="59" spans="1:12" ht="24.95" customHeight="1" x14ac:dyDescent="0.2">
      <c r="A59" s="63">
        <v>17</v>
      </c>
      <c r="B59" s="48" t="s">
        <v>62</v>
      </c>
      <c r="C59" s="70">
        <v>3.04</v>
      </c>
      <c r="D59" s="65">
        <f t="shared" si="0"/>
        <v>19.399999999999999</v>
      </c>
      <c r="E59" s="71">
        <v>59.069000000000003</v>
      </c>
      <c r="F59" s="65">
        <f t="shared" si="1"/>
        <v>29.534500000000001</v>
      </c>
      <c r="G59" s="65">
        <v>60</v>
      </c>
      <c r="H59" s="65">
        <f t="shared" si="2"/>
        <v>15</v>
      </c>
      <c r="I59" s="67">
        <f t="shared" si="3"/>
        <v>63.9345</v>
      </c>
      <c r="J59" s="63" t="s">
        <v>137</v>
      </c>
      <c r="K59" s="12"/>
      <c r="L59" s="81">
        <v>77.599999999999994</v>
      </c>
    </row>
    <row r="60" spans="1:12" ht="24.95" customHeight="1" x14ac:dyDescent="0.25">
      <c r="A60" s="63">
        <v>18</v>
      </c>
      <c r="B60" s="45" t="s">
        <v>63</v>
      </c>
      <c r="C60" s="64">
        <v>3.06</v>
      </c>
      <c r="D60" s="65">
        <f t="shared" si="0"/>
        <v>19.515000000000001</v>
      </c>
      <c r="E60" s="67">
        <v>71.5</v>
      </c>
      <c r="F60" s="65">
        <f t="shared" si="1"/>
        <v>35.75</v>
      </c>
      <c r="G60" s="72">
        <v>0</v>
      </c>
      <c r="H60" s="65">
        <f t="shared" si="2"/>
        <v>0</v>
      </c>
      <c r="I60" s="67">
        <f t="shared" si="3"/>
        <v>55.265000000000001</v>
      </c>
      <c r="J60" s="63" t="s">
        <v>78</v>
      </c>
      <c r="K60" s="12"/>
      <c r="L60" s="80">
        <v>78.06</v>
      </c>
    </row>
    <row r="61" spans="1:12" ht="24.95" customHeight="1" x14ac:dyDescent="0.25">
      <c r="A61" s="63">
        <v>19</v>
      </c>
      <c r="B61" s="49" t="s">
        <v>64</v>
      </c>
      <c r="C61" s="64">
        <v>2.88</v>
      </c>
      <c r="D61" s="65">
        <f t="shared" si="0"/>
        <v>18.465</v>
      </c>
      <c r="E61" s="67">
        <v>55.831290000000003</v>
      </c>
      <c r="F61" s="65">
        <f t="shared" si="1"/>
        <v>27.915645000000001</v>
      </c>
      <c r="G61" s="72">
        <v>0</v>
      </c>
      <c r="H61" s="65">
        <f t="shared" si="2"/>
        <v>0</v>
      </c>
      <c r="I61" s="67">
        <f t="shared" si="3"/>
        <v>46.380645000000001</v>
      </c>
      <c r="J61" s="63" t="s">
        <v>78</v>
      </c>
      <c r="K61" s="12"/>
      <c r="L61" s="80">
        <v>73.86</v>
      </c>
    </row>
    <row r="62" spans="1:12" ht="37.5" customHeight="1" x14ac:dyDescent="0.25">
      <c r="A62" s="63">
        <v>20</v>
      </c>
      <c r="B62" s="50" t="s">
        <v>65</v>
      </c>
      <c r="C62" s="64">
        <v>3.07</v>
      </c>
      <c r="D62" s="65">
        <f t="shared" si="0"/>
        <v>19.574999999999999</v>
      </c>
      <c r="E62" s="67">
        <v>65.370149999999995</v>
      </c>
      <c r="F62" s="65">
        <f t="shared" si="1"/>
        <v>32.685074999999998</v>
      </c>
      <c r="G62" s="72">
        <v>0</v>
      </c>
      <c r="H62" s="65">
        <f t="shared" si="2"/>
        <v>0</v>
      </c>
      <c r="I62" s="67">
        <f t="shared" si="3"/>
        <v>52.260075000000001</v>
      </c>
      <c r="J62" s="63" t="s">
        <v>78</v>
      </c>
      <c r="K62" s="12"/>
      <c r="L62" s="80">
        <v>78.3</v>
      </c>
    </row>
    <row r="63" spans="1:12" ht="35.25" customHeight="1" x14ac:dyDescent="0.25">
      <c r="A63" s="63">
        <v>21</v>
      </c>
      <c r="B63" s="46" t="s">
        <v>66</v>
      </c>
      <c r="C63" s="64">
        <v>3.07</v>
      </c>
      <c r="D63" s="65">
        <f t="shared" si="0"/>
        <v>19.574999999999999</v>
      </c>
      <c r="E63" s="67">
        <v>57.5</v>
      </c>
      <c r="F63" s="65">
        <f t="shared" si="1"/>
        <v>28.75</v>
      </c>
      <c r="G63" s="72">
        <v>0</v>
      </c>
      <c r="H63" s="65">
        <f t="shared" si="2"/>
        <v>0</v>
      </c>
      <c r="I63" s="67">
        <f t="shared" si="3"/>
        <v>48.325000000000003</v>
      </c>
      <c r="J63" s="63" t="s">
        <v>78</v>
      </c>
      <c r="K63" s="12"/>
      <c r="L63" s="80">
        <v>78.3</v>
      </c>
    </row>
    <row r="64" spans="1:12" ht="36.75" customHeight="1" x14ac:dyDescent="0.25">
      <c r="A64" s="63">
        <v>22</v>
      </c>
      <c r="B64" s="46" t="s">
        <v>67</v>
      </c>
      <c r="C64" s="64">
        <v>2.96</v>
      </c>
      <c r="D64" s="65">
        <f t="shared" si="0"/>
        <v>18.932500000000001</v>
      </c>
      <c r="E64" s="68">
        <v>82.111530000000002</v>
      </c>
      <c r="F64" s="65">
        <f t="shared" si="1"/>
        <v>41.055765000000001</v>
      </c>
      <c r="G64" s="72">
        <v>0</v>
      </c>
      <c r="H64" s="65">
        <f t="shared" si="2"/>
        <v>0</v>
      </c>
      <c r="I64" s="67">
        <f t="shared" si="3"/>
        <v>59.988264999999998</v>
      </c>
      <c r="J64" s="63" t="s">
        <v>78</v>
      </c>
      <c r="K64" s="12"/>
      <c r="L64" s="80">
        <v>75.73</v>
      </c>
    </row>
    <row r="65" spans="1:12" ht="39" customHeight="1" x14ac:dyDescent="0.25">
      <c r="A65" s="63">
        <v>23</v>
      </c>
      <c r="B65" s="45" t="s">
        <v>68</v>
      </c>
      <c r="C65" s="73">
        <v>2.93</v>
      </c>
      <c r="D65" s="65">
        <f t="shared" si="0"/>
        <v>18.7575</v>
      </c>
      <c r="E65" s="74">
        <v>77.980400000000003</v>
      </c>
      <c r="F65" s="65">
        <f t="shared" si="1"/>
        <v>38.990200000000002</v>
      </c>
      <c r="G65" s="72">
        <v>0</v>
      </c>
      <c r="H65" s="65">
        <f t="shared" si="2"/>
        <v>0</v>
      </c>
      <c r="I65" s="67">
        <f t="shared" si="3"/>
        <v>57.747700000000002</v>
      </c>
      <c r="J65" s="63" t="s">
        <v>78</v>
      </c>
      <c r="K65" s="12"/>
      <c r="L65" s="78">
        <v>75.03</v>
      </c>
    </row>
    <row r="66" spans="1:12" ht="24.95" customHeight="1" x14ac:dyDescent="0.25">
      <c r="A66" s="63">
        <v>24</v>
      </c>
      <c r="B66" s="45" t="s">
        <v>69</v>
      </c>
      <c r="C66" s="75">
        <v>2.91</v>
      </c>
      <c r="D66" s="65">
        <f t="shared" si="0"/>
        <v>18.64</v>
      </c>
      <c r="E66" s="67">
        <v>88.242350000000002</v>
      </c>
      <c r="F66" s="65">
        <f t="shared" si="1"/>
        <v>44.121175000000001</v>
      </c>
      <c r="G66" s="72">
        <v>0</v>
      </c>
      <c r="H66" s="65">
        <f t="shared" si="2"/>
        <v>0</v>
      </c>
      <c r="I66" s="67">
        <f t="shared" si="3"/>
        <v>62.761175000000001</v>
      </c>
      <c r="J66" s="63" t="s">
        <v>78</v>
      </c>
      <c r="K66" s="12"/>
      <c r="L66" s="79">
        <v>74.56</v>
      </c>
    </row>
    <row r="67" spans="1:12" ht="32.25" customHeight="1" x14ac:dyDescent="0.25">
      <c r="A67" s="63">
        <v>25</v>
      </c>
      <c r="B67" s="47" t="s">
        <v>70</v>
      </c>
      <c r="C67" s="75">
        <v>2.89</v>
      </c>
      <c r="D67" s="65">
        <f t="shared" si="0"/>
        <v>18.524999999999999</v>
      </c>
      <c r="E67" s="67">
        <v>73.37</v>
      </c>
      <c r="F67" s="65">
        <f t="shared" si="1"/>
        <v>36.685000000000002</v>
      </c>
      <c r="G67" s="72">
        <v>0</v>
      </c>
      <c r="H67" s="65">
        <f t="shared" si="2"/>
        <v>0</v>
      </c>
      <c r="I67" s="67">
        <f t="shared" si="3"/>
        <v>55.21</v>
      </c>
      <c r="J67" s="63" t="s">
        <v>78</v>
      </c>
      <c r="K67" s="12"/>
      <c r="L67" s="79">
        <v>74.099999999999994</v>
      </c>
    </row>
    <row r="68" spans="1:12" ht="24.95" customHeight="1" x14ac:dyDescent="0.25">
      <c r="A68" s="63">
        <v>26</v>
      </c>
      <c r="B68" s="45" t="s">
        <v>71</v>
      </c>
      <c r="C68" s="73">
        <v>2.9</v>
      </c>
      <c r="D68" s="65">
        <f t="shared" si="0"/>
        <v>18.5825</v>
      </c>
      <c r="E68" s="67">
        <v>60</v>
      </c>
      <c r="F68" s="65">
        <f t="shared" si="1"/>
        <v>30</v>
      </c>
      <c r="G68" s="72">
        <v>0</v>
      </c>
      <c r="H68" s="65">
        <f t="shared" si="2"/>
        <v>0</v>
      </c>
      <c r="I68" s="67">
        <f t="shared" si="3"/>
        <v>48.582499999999996</v>
      </c>
      <c r="J68" s="63" t="s">
        <v>78</v>
      </c>
      <c r="K68" s="12"/>
      <c r="L68" s="78">
        <v>74.33</v>
      </c>
    </row>
    <row r="69" spans="1:12" ht="24.95" customHeight="1" x14ac:dyDescent="0.25">
      <c r="A69" s="63">
        <v>27</v>
      </c>
      <c r="B69" s="45" t="s">
        <v>72</v>
      </c>
      <c r="C69" s="75">
        <v>3.01</v>
      </c>
      <c r="D69" s="65">
        <f t="shared" si="0"/>
        <v>19.225000000000001</v>
      </c>
      <c r="E69" s="67">
        <v>63.747900000000001</v>
      </c>
      <c r="F69" s="65">
        <f t="shared" si="1"/>
        <v>31.873950000000001</v>
      </c>
      <c r="G69" s="72">
        <v>0</v>
      </c>
      <c r="H69" s="65">
        <f t="shared" si="2"/>
        <v>0</v>
      </c>
      <c r="I69" s="67">
        <f t="shared" si="3"/>
        <v>51.098950000000002</v>
      </c>
      <c r="J69" s="63" t="s">
        <v>78</v>
      </c>
      <c r="K69" s="12"/>
      <c r="L69" s="79">
        <v>76.900000000000006</v>
      </c>
    </row>
    <row r="70" spans="1:12" ht="24.95" customHeight="1" x14ac:dyDescent="0.25">
      <c r="A70" s="63">
        <v>28</v>
      </c>
      <c r="B70" s="45" t="s">
        <v>73</v>
      </c>
      <c r="C70" s="73">
        <v>2.69</v>
      </c>
      <c r="D70" s="65">
        <f t="shared" si="0"/>
        <v>17.357500000000002</v>
      </c>
      <c r="E70" s="67">
        <v>80.956469999999996</v>
      </c>
      <c r="F70" s="65">
        <f t="shared" si="1"/>
        <v>40.478234999999998</v>
      </c>
      <c r="G70" s="72">
        <v>0</v>
      </c>
      <c r="H70" s="65">
        <f t="shared" si="2"/>
        <v>0</v>
      </c>
      <c r="I70" s="67">
        <f t="shared" si="3"/>
        <v>57.835735</v>
      </c>
      <c r="J70" s="63" t="s">
        <v>78</v>
      </c>
      <c r="K70" s="12"/>
      <c r="L70" s="78">
        <v>69.430000000000007</v>
      </c>
    </row>
    <row r="71" spans="1:12" ht="33.75" customHeight="1" x14ac:dyDescent="0.25">
      <c r="A71" s="63">
        <v>29</v>
      </c>
      <c r="B71" s="45" t="s">
        <v>74</v>
      </c>
      <c r="C71" s="73">
        <v>2.94</v>
      </c>
      <c r="D71" s="65">
        <f t="shared" si="0"/>
        <v>18.815000000000001</v>
      </c>
      <c r="E71" s="67">
        <v>70.743769999999998</v>
      </c>
      <c r="F71" s="65">
        <f t="shared" si="1"/>
        <v>35.371884999999999</v>
      </c>
      <c r="G71" s="72">
        <v>0</v>
      </c>
      <c r="H71" s="65">
        <f t="shared" si="2"/>
        <v>0</v>
      </c>
      <c r="I71" s="67">
        <f t="shared" si="3"/>
        <v>54.186885000000004</v>
      </c>
      <c r="J71" s="63" t="s">
        <v>78</v>
      </c>
      <c r="K71" s="12"/>
      <c r="L71" s="78">
        <v>75.260000000000005</v>
      </c>
    </row>
    <row r="72" spans="1:12" ht="31.5" customHeight="1" x14ac:dyDescent="0.25">
      <c r="A72" s="63">
        <v>30</v>
      </c>
      <c r="B72" s="45" t="s">
        <v>75</v>
      </c>
      <c r="C72" s="73">
        <v>3.61</v>
      </c>
      <c r="D72" s="65">
        <f t="shared" si="0"/>
        <v>22.725000000000001</v>
      </c>
      <c r="E72" s="67">
        <v>92.139179999999996</v>
      </c>
      <c r="F72" s="65">
        <f t="shared" si="1"/>
        <v>46.069589999999998</v>
      </c>
      <c r="G72" s="72">
        <v>0</v>
      </c>
      <c r="H72" s="65">
        <f t="shared" si="2"/>
        <v>0</v>
      </c>
      <c r="I72" s="67">
        <f t="shared" si="3"/>
        <v>68.794589999999999</v>
      </c>
      <c r="J72" s="63" t="s">
        <v>78</v>
      </c>
      <c r="K72" s="12"/>
      <c r="L72" s="80">
        <v>90.9</v>
      </c>
    </row>
    <row r="80" spans="1:12" ht="3" customHeight="1" x14ac:dyDescent="0.25"/>
    <row r="81" spans="1:14" ht="25.5" customHeight="1" x14ac:dyDescent="0.2">
      <c r="A81" s="209" t="s">
        <v>85</v>
      </c>
      <c r="B81" s="209"/>
      <c r="C81" s="209"/>
      <c r="D81" s="209"/>
      <c r="E81" s="209"/>
      <c r="F81" s="209"/>
      <c r="G81" s="209"/>
      <c r="H81" s="209"/>
      <c r="I81" s="209"/>
      <c r="J81" s="209"/>
      <c r="K81" s="209"/>
    </row>
    <row r="82" spans="1:14" ht="41.25" customHeight="1" x14ac:dyDescent="0.2">
      <c r="A82" s="13" t="s">
        <v>0</v>
      </c>
      <c r="B82" s="14" t="s">
        <v>1</v>
      </c>
      <c r="C82" s="18" t="s">
        <v>2</v>
      </c>
      <c r="D82" s="18" t="s">
        <v>34</v>
      </c>
      <c r="E82" s="18" t="s">
        <v>3</v>
      </c>
      <c r="F82" s="18" t="s">
        <v>35</v>
      </c>
      <c r="G82" s="18" t="s">
        <v>36</v>
      </c>
      <c r="H82" s="18" t="s">
        <v>37</v>
      </c>
      <c r="I82" s="76" t="s">
        <v>38</v>
      </c>
      <c r="J82" s="136" t="s">
        <v>92</v>
      </c>
      <c r="K82" s="140" t="s">
        <v>105</v>
      </c>
      <c r="L82" s="138" t="s">
        <v>84</v>
      </c>
      <c r="N82" s="2"/>
    </row>
    <row r="83" spans="1:14" ht="34.5" customHeight="1" x14ac:dyDescent="0.2">
      <c r="A83" s="84">
        <v>1</v>
      </c>
      <c r="B83" s="85" t="s">
        <v>80</v>
      </c>
      <c r="C83" s="94">
        <v>2.94</v>
      </c>
      <c r="D83" s="95">
        <f>L83/4</f>
        <v>18.815000000000001</v>
      </c>
      <c r="E83" s="95">
        <v>74.988420000000005</v>
      </c>
      <c r="F83" s="95">
        <f>E83/2</f>
        <v>37.494210000000002</v>
      </c>
      <c r="G83" s="86">
        <v>94</v>
      </c>
      <c r="H83" s="94">
        <f>G83/4</f>
        <v>23.5</v>
      </c>
      <c r="I83" s="95">
        <f>F83+D83+H83</f>
        <v>79.809210000000007</v>
      </c>
      <c r="J83" s="139" t="s">
        <v>40</v>
      </c>
      <c r="K83" s="102"/>
      <c r="L83" s="137">
        <v>75.260000000000005</v>
      </c>
    </row>
    <row r="84" spans="1:14" ht="41.25" customHeight="1" x14ac:dyDescent="0.2">
      <c r="A84" s="90">
        <v>2</v>
      </c>
      <c r="B84" s="93" t="s">
        <v>79</v>
      </c>
      <c r="C84" s="96">
        <v>2.69</v>
      </c>
      <c r="D84" s="97">
        <f>L84/4</f>
        <v>17.357500000000002</v>
      </c>
      <c r="E84" s="97">
        <v>67.3</v>
      </c>
      <c r="F84" s="97">
        <f t="shared" ref="F84:F87" si="4">E84/2</f>
        <v>33.65</v>
      </c>
      <c r="G84" s="92">
        <v>90</v>
      </c>
      <c r="H84" s="96">
        <f>G84/4</f>
        <v>22.5</v>
      </c>
      <c r="I84" s="97">
        <f>F84+D84+H84</f>
        <v>73.507499999999993</v>
      </c>
      <c r="J84" s="142" t="s">
        <v>40</v>
      </c>
      <c r="K84" s="143"/>
      <c r="L84" s="82">
        <v>69.430000000000007</v>
      </c>
    </row>
    <row r="85" spans="1:14" s="89" customFormat="1" ht="24.95" customHeight="1" x14ac:dyDescent="0.2">
      <c r="A85" s="84">
        <v>3</v>
      </c>
      <c r="B85" s="87" t="s">
        <v>81</v>
      </c>
      <c r="C85" s="98">
        <v>3.02</v>
      </c>
      <c r="D85" s="95">
        <f>L85/4</f>
        <v>19.282499999999999</v>
      </c>
      <c r="E85" s="99">
        <v>56.626510000000003</v>
      </c>
      <c r="F85" s="95">
        <f t="shared" si="4"/>
        <v>28.313255000000002</v>
      </c>
      <c r="G85" s="86">
        <v>90</v>
      </c>
      <c r="H85" s="94">
        <f t="shared" ref="H85:H87" si="5">G85/4</f>
        <v>22.5</v>
      </c>
      <c r="I85" s="95">
        <f>F85+D85+H85</f>
        <v>70.095754999999997</v>
      </c>
      <c r="J85" s="139" t="s">
        <v>40</v>
      </c>
      <c r="K85" s="141"/>
      <c r="L85" s="88">
        <v>77.13</v>
      </c>
    </row>
    <row r="86" spans="1:14" ht="24.95" customHeight="1" x14ac:dyDescent="0.2">
      <c r="A86" s="90">
        <v>4</v>
      </c>
      <c r="B86" s="91" t="s">
        <v>82</v>
      </c>
      <c r="C86" s="100"/>
      <c r="D86" s="97">
        <f>L86/4</f>
        <v>19.715</v>
      </c>
      <c r="E86" s="101">
        <v>55.612099999999998</v>
      </c>
      <c r="F86" s="97">
        <f t="shared" si="4"/>
        <v>27.806049999999999</v>
      </c>
      <c r="G86" s="92">
        <v>85</v>
      </c>
      <c r="H86" s="96">
        <f t="shared" si="5"/>
        <v>21.25</v>
      </c>
      <c r="I86" s="97">
        <f>F86+D86+H86</f>
        <v>68.771050000000002</v>
      </c>
      <c r="J86" s="142" t="s">
        <v>40</v>
      </c>
      <c r="K86" s="143"/>
      <c r="L86" s="83">
        <v>78.86</v>
      </c>
    </row>
    <row r="87" spans="1:14" s="89" customFormat="1" ht="24.95" customHeight="1" x14ac:dyDescent="0.2">
      <c r="A87" s="84">
        <v>5</v>
      </c>
      <c r="B87" s="87" t="s">
        <v>83</v>
      </c>
      <c r="C87" s="98">
        <v>2.34</v>
      </c>
      <c r="D87" s="95">
        <f>L87/4</f>
        <v>15.315</v>
      </c>
      <c r="E87" s="99">
        <v>57.516889999999997</v>
      </c>
      <c r="F87" s="95">
        <f t="shared" si="4"/>
        <v>28.758444999999998</v>
      </c>
      <c r="G87" s="86">
        <v>85</v>
      </c>
      <c r="H87" s="94">
        <f t="shared" si="5"/>
        <v>21.25</v>
      </c>
      <c r="I87" s="95">
        <f>F87+D87+H87</f>
        <v>65.323444999999992</v>
      </c>
      <c r="J87" s="139" t="s">
        <v>40</v>
      </c>
      <c r="K87" s="141"/>
      <c r="L87" s="88">
        <v>61.26</v>
      </c>
    </row>
    <row r="92" spans="1:14" ht="36.75" customHeight="1" thickBot="1" x14ac:dyDescent="0.25">
      <c r="A92" s="215" t="s">
        <v>101</v>
      </c>
      <c r="B92" s="216"/>
      <c r="C92" s="216"/>
      <c r="D92" s="216"/>
      <c r="E92" s="216"/>
      <c r="F92" s="216"/>
      <c r="G92" s="216"/>
      <c r="H92" s="216"/>
      <c r="I92" s="216"/>
      <c r="J92" s="216"/>
      <c r="K92" s="216"/>
    </row>
    <row r="93" spans="1:14" ht="30" customHeight="1" x14ac:dyDescent="0.25">
      <c r="A93" s="110"/>
      <c r="B93" s="160" t="s">
        <v>86</v>
      </c>
      <c r="C93" s="109" t="s">
        <v>89</v>
      </c>
      <c r="D93" s="161">
        <v>0.25</v>
      </c>
      <c r="E93" s="162" t="s">
        <v>87</v>
      </c>
      <c r="F93" s="162" t="s">
        <v>88</v>
      </c>
      <c r="G93" s="109" t="s">
        <v>90</v>
      </c>
      <c r="H93" s="161">
        <v>0.25</v>
      </c>
      <c r="I93" s="109" t="s">
        <v>91</v>
      </c>
      <c r="J93" s="109" t="s">
        <v>92</v>
      </c>
      <c r="K93" s="163" t="s">
        <v>93</v>
      </c>
      <c r="L93" s="130" t="s">
        <v>102</v>
      </c>
    </row>
    <row r="94" spans="1:14" ht="30" customHeight="1" x14ac:dyDescent="0.2">
      <c r="A94" s="111">
        <v>1</v>
      </c>
      <c r="B94" s="112" t="s">
        <v>94</v>
      </c>
      <c r="C94" s="92">
        <v>3.01</v>
      </c>
      <c r="D94" s="101">
        <f t="shared" ref="D94:D100" si="6">L94/4</f>
        <v>19.225000000000001</v>
      </c>
      <c r="E94" s="113">
        <v>73.061800000000005</v>
      </c>
      <c r="F94" s="101">
        <f t="shared" ref="F94:F100" si="7">E94/2</f>
        <v>36.530900000000003</v>
      </c>
      <c r="G94" s="100">
        <v>100</v>
      </c>
      <c r="H94" s="100">
        <f t="shared" ref="H94:H100" si="8">G94/4</f>
        <v>25</v>
      </c>
      <c r="I94" s="101">
        <f t="shared" ref="I94:I100" si="9">F94+D94+H94</f>
        <v>80.755899999999997</v>
      </c>
      <c r="J94" s="114" t="s">
        <v>40</v>
      </c>
      <c r="K94" s="108"/>
      <c r="L94" s="126">
        <v>76.900000000000006</v>
      </c>
    </row>
    <row r="95" spans="1:14" ht="30" customHeight="1" x14ac:dyDescent="0.2">
      <c r="A95" s="111">
        <v>2</v>
      </c>
      <c r="B95" s="115" t="s">
        <v>95</v>
      </c>
      <c r="C95" s="92">
        <v>2.33</v>
      </c>
      <c r="D95" s="101">
        <f t="shared" si="6"/>
        <v>15.2575</v>
      </c>
      <c r="E95" s="113">
        <v>55.46255</v>
      </c>
      <c r="F95" s="101">
        <f t="shared" si="7"/>
        <v>27.731275</v>
      </c>
      <c r="G95" s="100">
        <v>100</v>
      </c>
      <c r="H95" s="100">
        <f t="shared" si="8"/>
        <v>25</v>
      </c>
      <c r="I95" s="101">
        <f t="shared" si="9"/>
        <v>67.988775000000004</v>
      </c>
      <c r="J95" s="114" t="s">
        <v>40</v>
      </c>
      <c r="K95" s="108"/>
      <c r="L95" s="126">
        <v>61.03</v>
      </c>
    </row>
    <row r="96" spans="1:14" ht="39" customHeight="1" x14ac:dyDescent="0.2">
      <c r="A96" s="116">
        <v>3</v>
      </c>
      <c r="B96" s="117" t="s">
        <v>96</v>
      </c>
      <c r="C96" s="65">
        <v>3.68</v>
      </c>
      <c r="D96" s="67">
        <f t="shared" si="6"/>
        <v>23.1325</v>
      </c>
      <c r="E96" s="67">
        <v>72.400000000000006</v>
      </c>
      <c r="F96" s="67">
        <f t="shared" si="7"/>
        <v>36.200000000000003</v>
      </c>
      <c r="G96" s="65"/>
      <c r="H96" s="65">
        <f t="shared" si="8"/>
        <v>0</v>
      </c>
      <c r="I96" s="67">
        <f t="shared" si="9"/>
        <v>59.332500000000003</v>
      </c>
      <c r="J96" s="118" t="s">
        <v>78</v>
      </c>
      <c r="K96" s="108"/>
      <c r="L96" s="103">
        <v>92.53</v>
      </c>
    </row>
    <row r="97" spans="1:12" ht="30" customHeight="1" x14ac:dyDescent="0.2">
      <c r="A97" s="116">
        <v>4</v>
      </c>
      <c r="B97" s="119" t="s">
        <v>97</v>
      </c>
      <c r="C97" s="74">
        <v>2.79</v>
      </c>
      <c r="D97" s="67">
        <f t="shared" si="6"/>
        <v>17.940000000000001</v>
      </c>
      <c r="E97" s="68">
        <v>67.762900000000002</v>
      </c>
      <c r="F97" s="67">
        <f t="shared" si="7"/>
        <v>33.881450000000001</v>
      </c>
      <c r="G97" s="65"/>
      <c r="H97" s="65">
        <f t="shared" si="8"/>
        <v>0</v>
      </c>
      <c r="I97" s="67">
        <f t="shared" si="9"/>
        <v>51.821449999999999</v>
      </c>
      <c r="J97" s="118" t="s">
        <v>78</v>
      </c>
      <c r="K97" s="108"/>
      <c r="L97" s="127">
        <v>71.760000000000005</v>
      </c>
    </row>
    <row r="98" spans="1:12" ht="39" customHeight="1" x14ac:dyDescent="0.2">
      <c r="A98" s="116">
        <v>5</v>
      </c>
      <c r="B98" s="120" t="s">
        <v>98</v>
      </c>
      <c r="C98" s="121">
        <v>2.92</v>
      </c>
      <c r="D98" s="67">
        <f t="shared" si="6"/>
        <v>18.7</v>
      </c>
      <c r="E98" s="121">
        <v>55.947600000000001</v>
      </c>
      <c r="F98" s="67">
        <f t="shared" si="7"/>
        <v>27.973800000000001</v>
      </c>
      <c r="G98" s="65"/>
      <c r="H98" s="65">
        <f t="shared" si="8"/>
        <v>0</v>
      </c>
      <c r="I98" s="67">
        <f t="shared" si="9"/>
        <v>46.6738</v>
      </c>
      <c r="J98" s="118" t="s">
        <v>78</v>
      </c>
      <c r="K98" s="108"/>
      <c r="L98" s="128">
        <v>74.8</v>
      </c>
    </row>
    <row r="99" spans="1:12" ht="38.25" customHeight="1" x14ac:dyDescent="0.2">
      <c r="A99" s="116">
        <v>6</v>
      </c>
      <c r="B99" s="119" t="s">
        <v>99</v>
      </c>
      <c r="C99" s="122">
        <v>2.36</v>
      </c>
      <c r="D99" s="67">
        <f t="shared" si="6"/>
        <v>15.432499999999999</v>
      </c>
      <c r="E99" s="67">
        <v>57.8</v>
      </c>
      <c r="F99" s="67">
        <f t="shared" si="7"/>
        <v>28.9</v>
      </c>
      <c r="G99" s="74"/>
      <c r="H99" s="65">
        <f t="shared" si="8"/>
        <v>0</v>
      </c>
      <c r="I99" s="67">
        <f t="shared" si="9"/>
        <v>44.332499999999996</v>
      </c>
      <c r="J99" s="118" t="s">
        <v>78</v>
      </c>
      <c r="K99" s="108"/>
      <c r="L99" s="129">
        <v>61.73</v>
      </c>
    </row>
    <row r="100" spans="1:12" ht="36" customHeight="1" x14ac:dyDescent="0.2">
      <c r="A100" s="116">
        <v>7</v>
      </c>
      <c r="B100" s="123" t="s">
        <v>100</v>
      </c>
      <c r="C100" s="124">
        <v>2.5299999999999998</v>
      </c>
      <c r="D100" s="125">
        <f t="shared" si="6"/>
        <v>16.425000000000001</v>
      </c>
      <c r="E100" s="125"/>
      <c r="F100" s="125">
        <f t="shared" si="7"/>
        <v>0</v>
      </c>
      <c r="G100" s="124"/>
      <c r="H100" s="65">
        <f t="shared" si="8"/>
        <v>0</v>
      </c>
      <c r="I100" s="67">
        <f t="shared" si="9"/>
        <v>16.425000000000001</v>
      </c>
      <c r="J100" s="118" t="s">
        <v>78</v>
      </c>
      <c r="K100" s="108"/>
      <c r="L100" s="104">
        <v>65.7</v>
      </c>
    </row>
    <row r="105" spans="1:12" ht="27" customHeight="1" x14ac:dyDescent="0.2">
      <c r="A105" s="209" t="s">
        <v>119</v>
      </c>
      <c r="B105" s="209"/>
      <c r="C105" s="209"/>
      <c r="D105" s="209"/>
      <c r="E105" s="209"/>
      <c r="F105" s="209"/>
      <c r="G105" s="209"/>
      <c r="H105" s="209"/>
      <c r="I105" s="209"/>
      <c r="J105" s="209"/>
      <c r="K105" s="209"/>
    </row>
    <row r="106" spans="1:12" ht="41.25" customHeight="1" x14ac:dyDescent="0.2">
      <c r="A106" s="153"/>
      <c r="B106" s="154" t="s">
        <v>106</v>
      </c>
      <c r="C106" s="154" t="s">
        <v>107</v>
      </c>
      <c r="D106" s="155">
        <v>0.25</v>
      </c>
      <c r="E106" s="156" t="s">
        <v>87</v>
      </c>
      <c r="F106" s="156" t="s">
        <v>88</v>
      </c>
      <c r="G106" s="154" t="s">
        <v>90</v>
      </c>
      <c r="H106" s="155">
        <v>0.25</v>
      </c>
      <c r="I106" s="154" t="s">
        <v>91</v>
      </c>
      <c r="J106" s="154" t="s">
        <v>92</v>
      </c>
      <c r="K106" s="154" t="s">
        <v>93</v>
      </c>
      <c r="L106" s="150" t="s">
        <v>120</v>
      </c>
    </row>
    <row r="107" spans="1:12" ht="24.95" customHeight="1" x14ac:dyDescent="0.2">
      <c r="A107" s="106">
        <v>1</v>
      </c>
      <c r="B107" s="169" t="s">
        <v>108</v>
      </c>
      <c r="C107" s="146">
        <v>3.32</v>
      </c>
      <c r="D107" s="146">
        <f>L107/4</f>
        <v>21.032499999999999</v>
      </c>
      <c r="E107" s="107">
        <v>90.853480000000005</v>
      </c>
      <c r="F107" s="107">
        <f t="shared" ref="F107:F117" si="10">E107/2</f>
        <v>45.426740000000002</v>
      </c>
      <c r="G107" s="146">
        <v>90</v>
      </c>
      <c r="H107" s="146">
        <f t="shared" ref="H107:H117" si="11">G107/4</f>
        <v>22.5</v>
      </c>
      <c r="I107" s="107">
        <f t="shared" ref="I107:I117" si="12">F107+D107+H107</f>
        <v>88.959239999999994</v>
      </c>
      <c r="J107" s="105" t="s">
        <v>40</v>
      </c>
      <c r="K107" s="147"/>
      <c r="L107" s="151">
        <v>84.13</v>
      </c>
    </row>
    <row r="108" spans="1:12" ht="36" customHeight="1" x14ac:dyDescent="0.2">
      <c r="A108" s="171">
        <v>2</v>
      </c>
      <c r="B108" s="178" t="s">
        <v>109</v>
      </c>
      <c r="C108" s="172">
        <v>2.78</v>
      </c>
      <c r="D108" s="172">
        <f t="shared" ref="D108:D117" si="13">L108/4</f>
        <v>17.8825</v>
      </c>
      <c r="E108" s="173">
        <v>92.912880000000001</v>
      </c>
      <c r="F108" s="174">
        <f t="shared" si="10"/>
        <v>46.456440000000001</v>
      </c>
      <c r="G108" s="172">
        <v>85</v>
      </c>
      <c r="H108" s="172">
        <f t="shared" si="11"/>
        <v>21.25</v>
      </c>
      <c r="I108" s="174">
        <f t="shared" si="12"/>
        <v>85.588940000000008</v>
      </c>
      <c r="J108" s="175" t="s">
        <v>40</v>
      </c>
      <c r="K108" s="147"/>
      <c r="L108" s="144">
        <v>71.53</v>
      </c>
    </row>
    <row r="109" spans="1:12" ht="41.25" customHeight="1" x14ac:dyDescent="0.2">
      <c r="A109" s="106">
        <v>3</v>
      </c>
      <c r="B109" s="170" t="s">
        <v>110</v>
      </c>
      <c r="C109" s="146">
        <v>3.32</v>
      </c>
      <c r="D109" s="146">
        <f t="shared" si="13"/>
        <v>21.032499999999999</v>
      </c>
      <c r="E109" s="148">
        <v>82.917289999999994</v>
      </c>
      <c r="F109" s="107">
        <f t="shared" si="10"/>
        <v>41.458644999999997</v>
      </c>
      <c r="G109" s="146">
        <v>70</v>
      </c>
      <c r="H109" s="146">
        <f t="shared" si="11"/>
        <v>17.5</v>
      </c>
      <c r="I109" s="107">
        <f t="shared" si="12"/>
        <v>79.991144999999989</v>
      </c>
      <c r="J109" s="105" t="s">
        <v>40</v>
      </c>
      <c r="K109" s="147"/>
      <c r="L109" s="151">
        <v>84.13</v>
      </c>
    </row>
    <row r="110" spans="1:12" ht="41.25" customHeight="1" x14ac:dyDescent="0.2">
      <c r="A110" s="171">
        <v>4</v>
      </c>
      <c r="B110" s="176" t="s">
        <v>111</v>
      </c>
      <c r="C110" s="172">
        <v>3.21</v>
      </c>
      <c r="D110" s="172">
        <f t="shared" si="13"/>
        <v>20.39</v>
      </c>
      <c r="E110" s="174">
        <v>82.664749999999998</v>
      </c>
      <c r="F110" s="174">
        <f t="shared" si="10"/>
        <v>41.332374999999999</v>
      </c>
      <c r="G110" s="172">
        <v>65</v>
      </c>
      <c r="H110" s="172">
        <f t="shared" si="11"/>
        <v>16.25</v>
      </c>
      <c r="I110" s="174">
        <f t="shared" si="12"/>
        <v>77.972375</v>
      </c>
      <c r="J110" s="175" t="s">
        <v>40</v>
      </c>
      <c r="K110" s="147"/>
      <c r="L110" s="151">
        <v>81.56</v>
      </c>
    </row>
    <row r="111" spans="1:12" ht="24.95" customHeight="1" x14ac:dyDescent="0.2">
      <c r="A111" s="106">
        <v>5</v>
      </c>
      <c r="B111" s="169" t="s">
        <v>112</v>
      </c>
      <c r="C111" s="146">
        <v>2.9</v>
      </c>
      <c r="D111" s="146">
        <f t="shared" si="13"/>
        <v>18.5825</v>
      </c>
      <c r="E111" s="107">
        <v>69.269210000000001</v>
      </c>
      <c r="F111" s="107">
        <f t="shared" si="10"/>
        <v>34.634605000000001</v>
      </c>
      <c r="G111" s="146">
        <v>75</v>
      </c>
      <c r="H111" s="146">
        <f t="shared" si="11"/>
        <v>18.75</v>
      </c>
      <c r="I111" s="107">
        <f t="shared" si="12"/>
        <v>71.967105000000004</v>
      </c>
      <c r="J111" s="105" t="s">
        <v>40</v>
      </c>
      <c r="K111" s="147"/>
      <c r="L111" s="151">
        <v>74.33</v>
      </c>
    </row>
    <row r="112" spans="1:12" ht="24.95" customHeight="1" x14ac:dyDescent="0.2">
      <c r="A112" s="171">
        <v>6</v>
      </c>
      <c r="B112" s="177" t="s">
        <v>113</v>
      </c>
      <c r="C112" s="172">
        <v>3.24</v>
      </c>
      <c r="D112" s="172">
        <f t="shared" si="13"/>
        <v>20.565000000000001</v>
      </c>
      <c r="E112" s="174">
        <v>72.760000000000005</v>
      </c>
      <c r="F112" s="174">
        <f t="shared" si="10"/>
        <v>36.380000000000003</v>
      </c>
      <c r="G112" s="172">
        <v>60</v>
      </c>
      <c r="H112" s="172">
        <f t="shared" si="11"/>
        <v>15</v>
      </c>
      <c r="I112" s="174">
        <f t="shared" si="12"/>
        <v>71.945000000000007</v>
      </c>
      <c r="J112" s="175" t="s">
        <v>40</v>
      </c>
      <c r="K112" s="147"/>
      <c r="L112" s="151">
        <v>82.26</v>
      </c>
    </row>
    <row r="113" spans="1:19" ht="24.95" customHeight="1" x14ac:dyDescent="0.2">
      <c r="A113" s="106">
        <v>7</v>
      </c>
      <c r="B113" s="169" t="s">
        <v>114</v>
      </c>
      <c r="C113" s="146">
        <v>2.99</v>
      </c>
      <c r="D113" s="146">
        <f t="shared" si="13"/>
        <v>19.107500000000002</v>
      </c>
      <c r="E113" s="107">
        <v>62.47</v>
      </c>
      <c r="F113" s="107">
        <f t="shared" si="10"/>
        <v>31.234999999999999</v>
      </c>
      <c r="G113" s="146">
        <v>65</v>
      </c>
      <c r="H113" s="146">
        <f t="shared" si="11"/>
        <v>16.25</v>
      </c>
      <c r="I113" s="107">
        <f t="shared" si="12"/>
        <v>66.592500000000001</v>
      </c>
      <c r="J113" s="105" t="s">
        <v>40</v>
      </c>
      <c r="K113" s="147"/>
      <c r="L113" s="151">
        <v>76.430000000000007</v>
      </c>
    </row>
    <row r="114" spans="1:19" ht="24.95" customHeight="1" x14ac:dyDescent="0.2">
      <c r="A114" s="106">
        <v>8</v>
      </c>
      <c r="B114" s="157" t="s">
        <v>115</v>
      </c>
      <c r="C114" s="164">
        <v>2.2799999999999998</v>
      </c>
      <c r="D114" s="164">
        <f>L114/4</f>
        <v>14.965</v>
      </c>
      <c r="E114" s="165">
        <v>89.412369999999996</v>
      </c>
      <c r="F114" s="165">
        <f t="shared" si="10"/>
        <v>44.706184999999998</v>
      </c>
      <c r="G114" s="166">
        <v>0</v>
      </c>
      <c r="H114" s="164">
        <f t="shared" si="11"/>
        <v>0</v>
      </c>
      <c r="I114" s="165">
        <f t="shared" si="12"/>
        <v>59.671184999999994</v>
      </c>
      <c r="J114" s="167" t="s">
        <v>78</v>
      </c>
      <c r="K114" s="147"/>
      <c r="L114" s="152">
        <v>59.86</v>
      </c>
    </row>
    <row r="115" spans="1:19" ht="24.95" customHeight="1" x14ac:dyDescent="0.2">
      <c r="A115" s="106">
        <v>9</v>
      </c>
      <c r="B115" s="157" t="s">
        <v>116</v>
      </c>
      <c r="C115" s="164">
        <v>69.25</v>
      </c>
      <c r="D115" s="164">
        <f t="shared" si="13"/>
        <v>17.3125</v>
      </c>
      <c r="E115" s="165">
        <v>78.498959999999997</v>
      </c>
      <c r="F115" s="165">
        <f t="shared" si="10"/>
        <v>39.249479999999998</v>
      </c>
      <c r="G115" s="166">
        <v>0</v>
      </c>
      <c r="H115" s="164">
        <f t="shared" si="11"/>
        <v>0</v>
      </c>
      <c r="I115" s="165">
        <f t="shared" si="12"/>
        <v>56.561979999999998</v>
      </c>
      <c r="J115" s="167" t="s">
        <v>78</v>
      </c>
      <c r="K115" s="147"/>
      <c r="L115" s="145">
        <v>69.25</v>
      </c>
    </row>
    <row r="116" spans="1:19" ht="24.95" customHeight="1" x14ac:dyDescent="0.2">
      <c r="A116" s="106">
        <v>10</v>
      </c>
      <c r="B116" s="158" t="s">
        <v>117</v>
      </c>
      <c r="C116" s="168">
        <v>3.1</v>
      </c>
      <c r="D116" s="164">
        <f t="shared" si="13"/>
        <v>19.75</v>
      </c>
      <c r="E116" s="165">
        <v>68.021979999999999</v>
      </c>
      <c r="F116" s="165">
        <f t="shared" si="10"/>
        <v>34.01099</v>
      </c>
      <c r="G116" s="166">
        <v>0</v>
      </c>
      <c r="H116" s="164">
        <f t="shared" si="11"/>
        <v>0</v>
      </c>
      <c r="I116" s="165">
        <f t="shared" si="12"/>
        <v>53.76099</v>
      </c>
      <c r="J116" s="167" t="s">
        <v>78</v>
      </c>
      <c r="K116" s="147"/>
      <c r="L116" s="152">
        <v>79</v>
      </c>
    </row>
    <row r="117" spans="1:19" ht="24.95" customHeight="1" x14ac:dyDescent="0.2">
      <c r="A117" s="149">
        <v>11</v>
      </c>
      <c r="B117" s="159" t="s">
        <v>118</v>
      </c>
      <c r="C117" s="164">
        <v>2.73</v>
      </c>
      <c r="D117" s="164">
        <f t="shared" si="13"/>
        <v>17.59</v>
      </c>
      <c r="E117" s="165">
        <v>62.8</v>
      </c>
      <c r="F117" s="165">
        <f t="shared" si="10"/>
        <v>31.4</v>
      </c>
      <c r="G117" s="166">
        <v>0</v>
      </c>
      <c r="H117" s="164">
        <f t="shared" si="11"/>
        <v>0</v>
      </c>
      <c r="I117" s="165">
        <f t="shared" si="12"/>
        <v>48.989999999999995</v>
      </c>
      <c r="J117" s="167" t="s">
        <v>78</v>
      </c>
      <c r="K117" s="147"/>
      <c r="L117" s="152">
        <v>70.36</v>
      </c>
    </row>
    <row r="119" spans="1:19" ht="15.75" customHeight="1" thickBot="1" x14ac:dyDescent="0.3"/>
    <row r="120" spans="1:19" ht="26.25" customHeight="1" x14ac:dyDescent="0.2">
      <c r="A120" s="181"/>
      <c r="B120" s="182" t="s">
        <v>106</v>
      </c>
      <c r="C120" s="183" t="s">
        <v>121</v>
      </c>
      <c r="D120" s="184" t="s">
        <v>122</v>
      </c>
      <c r="E120" s="185" t="s">
        <v>123</v>
      </c>
      <c r="F120" s="185" t="s">
        <v>87</v>
      </c>
      <c r="G120" s="186">
        <v>0.5</v>
      </c>
      <c r="H120" s="187" t="s">
        <v>124</v>
      </c>
      <c r="I120" s="185" t="s">
        <v>125</v>
      </c>
      <c r="J120" s="186">
        <v>0.1</v>
      </c>
      <c r="K120" s="185" t="s">
        <v>126</v>
      </c>
      <c r="L120" s="186">
        <v>0.1</v>
      </c>
      <c r="M120" s="185" t="s">
        <v>127</v>
      </c>
      <c r="N120" s="185" t="s">
        <v>128</v>
      </c>
      <c r="O120" s="188"/>
      <c r="P120" s="189" t="s">
        <v>129</v>
      </c>
      <c r="Q120" s="190" t="s">
        <v>91</v>
      </c>
      <c r="R120" s="191" t="s">
        <v>130</v>
      </c>
      <c r="S120" s="192" t="s">
        <v>93</v>
      </c>
    </row>
    <row r="121" spans="1:19" ht="49.5" customHeight="1" x14ac:dyDescent="0.2">
      <c r="A121" s="193">
        <v>1</v>
      </c>
      <c r="B121" s="194" t="s">
        <v>131</v>
      </c>
      <c r="C121" s="195"/>
      <c r="D121" s="195" t="s">
        <v>132</v>
      </c>
      <c r="E121" s="196" t="s">
        <v>133</v>
      </c>
      <c r="F121" s="197"/>
      <c r="G121" s="198">
        <f t="shared" ref="G121:G122" si="14">F121/2</f>
        <v>0</v>
      </c>
      <c r="H121" s="197">
        <v>3.22</v>
      </c>
      <c r="I121" s="197">
        <v>81.8</v>
      </c>
      <c r="J121" s="198">
        <f t="shared" ref="J121:J122" si="15">I121/10</f>
        <v>8.18</v>
      </c>
      <c r="K121" s="197"/>
      <c r="L121" s="198">
        <f t="shared" ref="L121:L122" si="16">K121/10</f>
        <v>0</v>
      </c>
      <c r="M121" s="197"/>
      <c r="N121" s="197"/>
      <c r="O121" s="198">
        <f t="shared" ref="O121:O122" si="17">(M121/2)+(N121/2)</f>
        <v>0</v>
      </c>
      <c r="P121" s="197">
        <f t="shared" ref="P121:P122" si="18">O121*0.3</f>
        <v>0</v>
      </c>
      <c r="Q121" s="199">
        <f>G121+J121+L121+O121</f>
        <v>8.18</v>
      </c>
      <c r="R121" s="200" t="s">
        <v>136</v>
      </c>
      <c r="S121" s="201"/>
    </row>
    <row r="122" spans="1:19" ht="57" customHeight="1" x14ac:dyDescent="0.2">
      <c r="A122" s="193">
        <v>2</v>
      </c>
      <c r="B122" s="194" t="s">
        <v>134</v>
      </c>
      <c r="C122" s="202"/>
      <c r="D122" s="195" t="s">
        <v>132</v>
      </c>
      <c r="E122" s="203" t="s">
        <v>135</v>
      </c>
      <c r="F122" s="197">
        <v>57.655279999999998</v>
      </c>
      <c r="G122" s="198">
        <f t="shared" si="14"/>
        <v>28.827639999999999</v>
      </c>
      <c r="H122" s="194"/>
      <c r="I122" s="197">
        <v>89.73</v>
      </c>
      <c r="J122" s="198">
        <f t="shared" si="15"/>
        <v>8.9730000000000008</v>
      </c>
      <c r="K122" s="197"/>
      <c r="L122" s="198">
        <f t="shared" si="16"/>
        <v>0</v>
      </c>
      <c r="M122" s="197"/>
      <c r="N122" s="197"/>
      <c r="O122" s="198">
        <f t="shared" si="17"/>
        <v>0</v>
      </c>
      <c r="P122" s="197">
        <f t="shared" si="18"/>
        <v>0</v>
      </c>
      <c r="Q122" s="199">
        <f>G122+J122+L122+P122</f>
        <v>37.800640000000001</v>
      </c>
      <c r="R122" s="200" t="s">
        <v>136</v>
      </c>
      <c r="S122" s="204"/>
    </row>
    <row r="126" spans="1:19" ht="30.75" customHeight="1" x14ac:dyDescent="0.25">
      <c r="A126" s="217" t="s">
        <v>147</v>
      </c>
      <c r="B126" s="218"/>
      <c r="C126" s="218"/>
      <c r="D126" s="218"/>
      <c r="E126" s="218"/>
      <c r="F126" s="219"/>
    </row>
    <row r="127" spans="1:19" s="228" customFormat="1" ht="41.25" customHeight="1" x14ac:dyDescent="0.2">
      <c r="A127" s="230"/>
      <c r="B127" s="231" t="s">
        <v>106</v>
      </c>
      <c r="C127" s="232" t="s">
        <v>124</v>
      </c>
      <c r="D127" s="232" t="s">
        <v>139</v>
      </c>
      <c r="E127" s="232" t="s">
        <v>91</v>
      </c>
      <c r="F127" s="232" t="s">
        <v>92</v>
      </c>
      <c r="G127" s="226"/>
      <c r="H127" s="226"/>
      <c r="I127" s="227"/>
      <c r="J127" s="225"/>
      <c r="K127" s="226"/>
    </row>
    <row r="128" spans="1:19" ht="24.95" customHeight="1" x14ac:dyDescent="0.25">
      <c r="A128" s="223">
        <v>1</v>
      </c>
      <c r="B128" s="229" t="s">
        <v>140</v>
      </c>
      <c r="C128" s="223">
        <v>2.81</v>
      </c>
      <c r="D128" s="223">
        <v>72.73</v>
      </c>
      <c r="E128" s="223">
        <v>72.73</v>
      </c>
      <c r="F128" s="223" t="s">
        <v>40</v>
      </c>
    </row>
    <row r="129" spans="1:7" ht="24.95" customHeight="1" x14ac:dyDescent="0.25">
      <c r="A129" s="223">
        <v>2</v>
      </c>
      <c r="B129" s="229" t="s">
        <v>141</v>
      </c>
      <c r="C129" s="223">
        <v>2.73</v>
      </c>
      <c r="D129" s="223">
        <v>70.36</v>
      </c>
      <c r="E129" s="223">
        <v>70.36</v>
      </c>
      <c r="F129" s="223" t="s">
        <v>40</v>
      </c>
    </row>
    <row r="130" spans="1:7" ht="24.95" customHeight="1" x14ac:dyDescent="0.25">
      <c r="A130" s="223">
        <v>3</v>
      </c>
      <c r="B130" s="229" t="s">
        <v>142</v>
      </c>
      <c r="C130" s="223">
        <v>71.3</v>
      </c>
      <c r="D130" s="223">
        <v>71.3</v>
      </c>
      <c r="E130" s="223">
        <v>71.3</v>
      </c>
      <c r="F130" s="223" t="s">
        <v>40</v>
      </c>
    </row>
    <row r="131" spans="1:7" ht="24.95" customHeight="1" x14ac:dyDescent="0.25">
      <c r="A131" s="223">
        <v>4</v>
      </c>
      <c r="B131" s="229" t="s">
        <v>143</v>
      </c>
      <c r="C131" s="223"/>
      <c r="D131" s="223">
        <v>75</v>
      </c>
      <c r="E131" s="223">
        <v>75</v>
      </c>
      <c r="F131" s="223" t="s">
        <v>40</v>
      </c>
    </row>
    <row r="132" spans="1:7" ht="24.95" customHeight="1" x14ac:dyDescent="0.25">
      <c r="A132" s="223">
        <v>5</v>
      </c>
      <c r="B132" s="229" t="s">
        <v>144</v>
      </c>
      <c r="C132" s="223">
        <v>2.4700000000000002</v>
      </c>
      <c r="D132" s="223">
        <v>64.3</v>
      </c>
      <c r="E132" s="223">
        <v>64.3</v>
      </c>
      <c r="F132" s="223" t="s">
        <v>40</v>
      </c>
    </row>
    <row r="133" spans="1:7" ht="24.95" customHeight="1" x14ac:dyDescent="0.25">
      <c r="A133" s="223">
        <v>6</v>
      </c>
      <c r="B133" s="229" t="s">
        <v>145</v>
      </c>
      <c r="C133" s="223">
        <v>3.1</v>
      </c>
      <c r="D133" s="223">
        <v>79</v>
      </c>
      <c r="E133" s="223">
        <v>79</v>
      </c>
      <c r="F133" s="223" t="s">
        <v>40</v>
      </c>
    </row>
    <row r="134" spans="1:7" ht="24.95" customHeight="1" x14ac:dyDescent="0.25">
      <c r="A134" s="223">
        <v>7</v>
      </c>
      <c r="B134" s="229" t="s">
        <v>146</v>
      </c>
      <c r="C134" s="223">
        <v>2.4900000000000002</v>
      </c>
      <c r="D134" s="223">
        <v>64.760000000000005</v>
      </c>
      <c r="E134" s="223">
        <v>64.760000000000005</v>
      </c>
      <c r="F134" s="223" t="s">
        <v>40</v>
      </c>
    </row>
    <row r="135" spans="1:7" ht="24.95" customHeight="1" x14ac:dyDescent="0.25">
      <c r="A135" s="236"/>
      <c r="B135" s="237"/>
      <c r="C135" s="236"/>
      <c r="D135" s="236"/>
      <c r="E135" s="236"/>
      <c r="F135" s="236"/>
    </row>
    <row r="136" spans="1:7" ht="24.95" customHeight="1" x14ac:dyDescent="0.25">
      <c r="A136" s="236"/>
      <c r="B136" s="237"/>
      <c r="C136" s="236"/>
      <c r="D136" s="236"/>
      <c r="E136" s="236"/>
      <c r="F136" s="236"/>
    </row>
    <row r="138" spans="1:7" ht="37.5" customHeight="1" x14ac:dyDescent="0.25">
      <c r="A138" s="238" t="s">
        <v>153</v>
      </c>
      <c r="B138" s="239"/>
      <c r="C138" s="239"/>
      <c r="D138" s="239"/>
      <c r="E138" s="239"/>
      <c r="F138" s="239"/>
      <c r="G138" s="240"/>
    </row>
    <row r="139" spans="1:7" ht="49.5" customHeight="1" x14ac:dyDescent="0.25">
      <c r="A139" s="233"/>
      <c r="B139" s="220" t="s">
        <v>106</v>
      </c>
      <c r="C139" s="221" t="s">
        <v>124</v>
      </c>
      <c r="D139" s="222" t="s">
        <v>148</v>
      </c>
      <c r="E139" s="235">
        <v>1</v>
      </c>
      <c r="F139" s="221" t="s">
        <v>91</v>
      </c>
      <c r="G139" s="221" t="s">
        <v>92</v>
      </c>
    </row>
    <row r="140" spans="1:7" ht="37.5" customHeight="1" x14ac:dyDescent="0.25">
      <c r="A140" s="233">
        <v>1</v>
      </c>
      <c r="B140" s="234" t="s">
        <v>149</v>
      </c>
      <c r="C140" s="233"/>
      <c r="D140" s="233">
        <v>79.819999999999993</v>
      </c>
      <c r="E140" s="233">
        <v>79.819999999999993</v>
      </c>
      <c r="F140" s="233">
        <v>79.819999999999993</v>
      </c>
      <c r="G140" s="233" t="s">
        <v>40</v>
      </c>
    </row>
    <row r="141" spans="1:7" ht="34.5" customHeight="1" x14ac:dyDescent="0.25">
      <c r="A141" s="233">
        <v>2</v>
      </c>
      <c r="B141" s="234" t="s">
        <v>150</v>
      </c>
      <c r="C141" s="233"/>
      <c r="D141" s="233">
        <v>72.180000000000007</v>
      </c>
      <c r="E141" s="233">
        <v>72.180000000000007</v>
      </c>
      <c r="F141" s="233">
        <v>72.180000000000007</v>
      </c>
      <c r="G141" s="233" t="s">
        <v>40</v>
      </c>
    </row>
    <row r="142" spans="1:7" ht="33" customHeight="1" x14ac:dyDescent="0.25">
      <c r="A142" s="233" t="s">
        <v>151</v>
      </c>
      <c r="B142" s="234" t="s">
        <v>152</v>
      </c>
      <c r="C142" s="233"/>
      <c r="D142" s="233">
        <v>2.94</v>
      </c>
      <c r="E142" s="233">
        <v>75.260000000000005</v>
      </c>
      <c r="F142" s="233">
        <v>75.260000000000005</v>
      </c>
      <c r="G142" s="233" t="s">
        <v>40</v>
      </c>
    </row>
    <row r="147" spans="1:7" ht="15.75" customHeight="1" x14ac:dyDescent="0.25">
      <c r="A147" s="243" t="s">
        <v>154</v>
      </c>
      <c r="B147" s="243"/>
      <c r="C147" s="243"/>
      <c r="D147" s="243"/>
      <c r="E147" s="243"/>
      <c r="F147" s="243"/>
      <c r="G147" s="246"/>
    </row>
    <row r="148" spans="1:7" ht="29.25" customHeight="1" x14ac:dyDescent="0.25">
      <c r="A148" s="41"/>
      <c r="B148" s="224" t="s">
        <v>106</v>
      </c>
      <c r="C148" s="102" t="s">
        <v>148</v>
      </c>
      <c r="D148" s="242" t="s">
        <v>157</v>
      </c>
      <c r="E148" s="244" t="s">
        <v>159</v>
      </c>
      <c r="F148" s="17" t="s">
        <v>91</v>
      </c>
      <c r="G148" s="17" t="s">
        <v>92</v>
      </c>
    </row>
    <row r="149" spans="1:7" ht="39.75" customHeight="1" x14ac:dyDescent="0.25">
      <c r="A149" s="19">
        <v>1</v>
      </c>
      <c r="B149" s="241" t="s">
        <v>155</v>
      </c>
      <c r="C149" s="19" t="s">
        <v>156</v>
      </c>
      <c r="D149" s="19" t="s">
        <v>158</v>
      </c>
      <c r="E149" s="245" t="s">
        <v>160</v>
      </c>
      <c r="F149" s="12"/>
      <c r="G149" s="17"/>
    </row>
  </sheetData>
  <mergeCells count="10">
    <mergeCell ref="A126:F126"/>
    <mergeCell ref="A138:G138"/>
    <mergeCell ref="A147:F147"/>
    <mergeCell ref="A1:K2"/>
    <mergeCell ref="A3:K3"/>
    <mergeCell ref="A105:K105"/>
    <mergeCell ref="A4:J4"/>
    <mergeCell ref="A81:K81"/>
    <mergeCell ref="A41:K41"/>
    <mergeCell ref="A92:K92"/>
  </mergeCells>
  <dataValidations count="1">
    <dataValidation type="custom" allowBlank="1" showDropDown="1" sqref="D6:D36 F6:F36 I6:I36" xr:uid="{00000000-0002-0000-0200-000000000000}">
      <formula1>AND(ISNUMBER(D6),(NOT(OR(NOT(ISERROR(DATEVALUE(D6))), AND(ISNUMBER(D6), LEFT(CELL("format", D6))="D")))))</formula1>
    </dataValidation>
  </dataValidations>
  <printOptions horizontalCentered="1" gridLines="1"/>
  <pageMargins left="0.7" right="0.7" top="0.50624999999999998" bottom="0.75" header="0" footer="0"/>
  <pageSetup paperSize="9" scale="23" fitToWidth="0" pageOrder="overThenDown" orientation="landscape" cellComments="atEnd" r:id="rId1"/>
  <headerFooter>
    <oddHeader>&amp;C&amp;"Times New Roman,Kalın"&amp;14
 2024-2025 GÜZ DÖNEMİ YÜKSEK LİSANS BAŞVURU DEĞERLENDİRME SONUÇLARI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 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RUHAN ERDEM KALYON</cp:lastModifiedBy>
  <cp:lastPrinted>2024-09-12T09:47:31Z</cp:lastPrinted>
  <dcterms:modified xsi:type="dcterms:W3CDTF">2024-09-13T14:19:49Z</dcterms:modified>
</cp:coreProperties>
</file>